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updateLinks="never" codeName="ThisWorkbook" defaultThemeVersion="124226"/>
  <mc:AlternateContent xmlns:mc="http://schemas.openxmlformats.org/markup-compatibility/2006">
    <mc:Choice Requires="x15">
      <x15ac:absPath xmlns:x15ac="http://schemas.microsoft.com/office/spreadsheetml/2010/11/ac" url="https://dpdbe-my.sharepoint.com/personal/didier_hertsens_dpd_be/Documents/Documents/Werkfolder/"/>
    </mc:Choice>
  </mc:AlternateContent>
  <xr:revisionPtr revIDLastSave="10" documentId="11_9424A6B8F01E3B8AD7116B25CBFC49DC2AF8414C" xr6:coauthVersionLast="47" xr6:coauthVersionMax="47" xr10:uidLastSave="{3F684115-40DA-49A3-98CE-427AA310A317}"/>
  <bookViews>
    <workbookView xWindow="-120" yWindow="-120" windowWidth="29040" windowHeight="15720" tabRatio="866" firstSheet="8" activeTab="9" xr2:uid="{00000000-000D-0000-FFFF-FFFF00000000}"/>
  </bookViews>
  <sheets>
    <sheet name="CLASSIFICATION" sheetId="26" r:id="rId1"/>
    <sheet name="SubType" sheetId="45" r:id="rId2"/>
    <sheet name="Summary" sheetId="32" r:id="rId3"/>
    <sheet name="1-HEADER" sheetId="25" r:id="rId4"/>
    <sheet name="2-CONSOLIDATION" sheetId="19" r:id="rId5"/>
    <sheet name="2-CRREQUEST" sheetId="33" r:id="rId6"/>
    <sheet name="2-CRANSWER" sheetId="35" r:id="rId7"/>
    <sheet name="2-TTEVENTS" sheetId="43" r:id="rId8"/>
    <sheet name="3-SHIPMENT" sheetId="2" r:id="rId9"/>
    <sheet name="4-SENDER" sheetId="30" r:id="rId10"/>
    <sheet name="4-RECEIVER" sheetId="31" r:id="rId11"/>
    <sheet name="4-PERS" sheetId="9" r:id="rId12"/>
    <sheet name="4-INTER" sheetId="20" r:id="rId13"/>
    <sheet name="4-DELIVERY" sheetId="11" r:id="rId14"/>
    <sheet name="4-PICKUP" sheetId="7" r:id="rId15"/>
    <sheet name="4-PARCEL" sheetId="3" r:id="rId16"/>
    <sheet name="5-IMG" sheetId="44" r:id="rId17"/>
    <sheet name="5-INTERINVOICELINE" sheetId="13" r:id="rId18"/>
    <sheet name="5-COD" sheetId="4" r:id="rId19"/>
    <sheet name="5-ROD" sheetId="18" r:id="rId20"/>
    <sheet name="5-MSG" sheetId="5" r:id="rId21"/>
    <sheet name="5-SWAP" sheetId="10" r:id="rId22"/>
    <sheet name="5-GOODS" sheetId="40" r:id="rId23"/>
    <sheet name="5-SHIPINFO" sheetId="12" r:id="rId24"/>
    <sheet name="5-RETURN" sheetId="16" r:id="rId25"/>
    <sheet name="5-HZDSUBSTANCE" sheetId="21" r:id="rId26"/>
    <sheet name="PACKINGCODE" sheetId="28" r:id="rId27"/>
    <sheet name="CAB2D Check" sheetId="37" r:id="rId28"/>
    <sheet name="COLREQSTATUS" sheetId="39" r:id="rId29"/>
  </sheets>
  <externalReferences>
    <externalReference r:id="rId30"/>
    <externalReference r:id="rId31"/>
  </externalReferences>
  <definedNames>
    <definedName name="_xlnm._FilterDatabase" localSheetId="3" hidden="1">'1-HEADER'!$B$1:$F$73</definedName>
    <definedName name="_xlnm._FilterDatabase" localSheetId="4" hidden="1">'2-CONSOLIDATION'!$A$1:$H$29</definedName>
    <definedName name="_xlnm._FilterDatabase" localSheetId="6" hidden="1">'2-CRANSWER'!$A$1:$H$25</definedName>
    <definedName name="_xlnm._FilterDatabase" localSheetId="5" hidden="1">'2-CRREQUEST'!$A$1:$H$43</definedName>
    <definedName name="_xlnm._FilterDatabase" localSheetId="7" hidden="1">'2-TTEVENTS'!$A$1:$H$56</definedName>
    <definedName name="_xlnm._FilterDatabase" localSheetId="8" hidden="1">'3-SHIPMENT'!$A$1:$I$40</definedName>
    <definedName name="_xlnm._FilterDatabase" localSheetId="12" hidden="1">'4-INTER'!$A$1:$I$52</definedName>
    <definedName name="_xlnm._FilterDatabase" localSheetId="15" hidden="1">'4-PARCEL'!$A$1:$I$33</definedName>
    <definedName name="_xlnm._FilterDatabase" localSheetId="11" hidden="1">'4-PERS'!$A$1:$H$33</definedName>
    <definedName name="_xlnm._FilterDatabase" localSheetId="14" hidden="1">'4-PICKUP'!$A$1:$H$18</definedName>
    <definedName name="_xlnm._FilterDatabase" localSheetId="10" hidden="1">'4-RECEIVER'!$A$1:$I$36</definedName>
    <definedName name="_xlnm._FilterDatabase" localSheetId="9" hidden="1">'4-SENDER'!$A$1:$I$35</definedName>
    <definedName name="_xlnm._FilterDatabase" localSheetId="18" hidden="1">'5-COD'!$A$1:$I$13</definedName>
    <definedName name="_xlnm._FilterDatabase" localSheetId="16" hidden="1">'5-IMG'!$A$1:$H$9</definedName>
    <definedName name="_xlnm._FilterDatabase" localSheetId="17" hidden="1">'5-INTERINVOICELINE'!$A$1:$I$17</definedName>
    <definedName name="_xlnm._FilterDatabase" localSheetId="20" hidden="1">'5-MSG'!$A$1:$J$11</definedName>
    <definedName name="_xlnm._FilterDatabase" localSheetId="24" hidden="1">'5-RETURN'!$A$1:$H$26</definedName>
    <definedName name="_xlnm._FilterDatabase" localSheetId="19" hidden="1">'5-ROD'!$A$1:$H$11</definedName>
    <definedName name="_xlnm._FilterDatabase" localSheetId="27" hidden="1">'CAB2D Check'!$C$2:$U$143</definedName>
    <definedName name="CAB2D_GeoDataMaxSize" localSheetId="7">#REF!</definedName>
    <definedName name="CAB2D_GeoDataMaxSize" localSheetId="16">#REF!</definedName>
    <definedName name="CAB2D_GeoDataMaxSize">'CAB2D Check'!$S$4:$S$99</definedName>
    <definedName name="CAB2D_MaxSize" localSheetId="7">#REF!</definedName>
    <definedName name="CAB2D_MaxSize" localSheetId="16">#REF!</definedName>
    <definedName name="CAB2D_MaxSize">'CAB2D Check'!$F$4:$F$99</definedName>
    <definedName name="CAB2D_Name" localSheetId="7">#REF!</definedName>
    <definedName name="CAB2D_Name" localSheetId="16">#REF!</definedName>
    <definedName name="CAB2D_Name">'CAB2D Check'!$D$4:$D$99</definedName>
    <definedName name="CAB2D_Priority" localSheetId="7">#REF!</definedName>
    <definedName name="CAB2D_Priority" localSheetId="16">#REF!</definedName>
    <definedName name="CAB2D_Priority">'CAB2D Check'!$I$4:$I$99</definedName>
    <definedName name="CAB2D_SubMaxSize" localSheetId="7">#REF!</definedName>
    <definedName name="CAB2D_SubMaxSize" localSheetId="16">#REF!</definedName>
    <definedName name="CAB2D_SubMaxSize">'CAB2D Check'!$G$4:$G$99</definedName>
    <definedName name="CAB2D_Subtype" localSheetId="7">#REF!</definedName>
    <definedName name="CAB2D_Subtype" localSheetId="16">#REF!</definedName>
    <definedName name="CAB2D_Subtype">'CAB2D Check'!$M$4:$M$99</definedName>
    <definedName name="_xlnm.Print_Area" localSheetId="7">'2-TTEVENTS'!$B$1:$F$27</definedName>
    <definedName name="_xlnm.Print_Area" localSheetId="16">'5-IMG'!$B$1:$F$3</definedName>
    <definedName name="Subtype" localSheetId="7">#REF!</definedName>
    <definedName name="Subtype" localSheetId="16">#REF!</definedName>
    <definedName name="Subtype">#REF!</definedName>
    <definedName name="Summary_Sheetname" localSheetId="7">#REF!</definedName>
    <definedName name="Summary_Sheetname" localSheetId="16">#REF!</definedName>
    <definedName name="Summary_Sheetname">Summary!$C$2:$C$25</definedName>
    <definedName name="test">[1]Summary!$C$2:$C$27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20" l="1"/>
  <c r="A4" i="37" l="1"/>
  <c r="A5" i="37"/>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G28" i="37"/>
  <c r="G53" i="37"/>
  <c r="G88" i="37"/>
  <c r="G102" i="37"/>
  <c r="F142" i="37"/>
  <c r="U127" i="37" a="1"/>
  <c r="U127" i="37" s="1"/>
  <c r="U128" i="37" a="1"/>
  <c r="U128" i="37" s="1"/>
  <c r="U129" i="37" a="1"/>
  <c r="U129" i="37" s="1"/>
  <c r="U134" i="37" a="1"/>
  <c r="U134" i="37" s="1"/>
  <c r="U135" i="37" a="1"/>
  <c r="U135" i="37" s="1"/>
  <c r="U136" i="37" a="1"/>
  <c r="U136" i="37" s="1"/>
  <c r="U141" i="37" a="1"/>
  <c r="U141" i="37" s="1"/>
  <c r="U100" i="37" a="1"/>
  <c r="U100" i="37" s="1"/>
  <c r="U101" i="37" a="1"/>
  <c r="U101" i="37" s="1"/>
  <c r="U99" i="37" a="1"/>
  <c r="U99" i="37" s="1"/>
  <c r="F98" i="37"/>
  <c r="F97" i="37"/>
  <c r="F96" i="37"/>
  <c r="F95" i="37"/>
  <c r="U117" i="37" a="1"/>
  <c r="U117" i="37" s="1"/>
  <c r="U121" i="37" a="1"/>
  <c r="U121" i="37" s="1"/>
  <c r="U116" i="37" a="1"/>
  <c r="U116" i="37" s="1"/>
  <c r="U120" i="37" a="1"/>
  <c r="U120" i="37" s="1"/>
  <c r="U118" i="37" a="1"/>
  <c r="U118" i="37" s="1"/>
  <c r="U122" i="37" a="1"/>
  <c r="U122" i="37" s="1"/>
  <c r="U119" i="37" a="1"/>
  <c r="U119" i="37" s="1"/>
  <c r="U123" i="37" a="1"/>
  <c r="U123" i="37" s="1"/>
  <c r="C55" i="32"/>
  <c r="C24" i="32"/>
  <c r="F156" i="37"/>
  <c r="F155" i="37"/>
  <c r="F154" i="37"/>
  <c r="F153" i="37"/>
  <c r="F152" i="37"/>
  <c r="F151" i="37"/>
  <c r="F157" i="37" s="1"/>
  <c r="U69" i="37" a="1"/>
  <c r="U69" i="37" s="1"/>
  <c r="U50" i="37" a="1"/>
  <c r="U50" i="37" s="1"/>
  <c r="U27" i="37" a="1"/>
  <c r="U27" i="37" s="1"/>
  <c r="U26" i="37" a="1"/>
  <c r="U26" i="37" s="1"/>
  <c r="U25" i="37" a="1"/>
  <c r="U25" i="37" s="1"/>
  <c r="U24" i="37" a="1"/>
  <c r="U24" i="37" s="1"/>
  <c r="U23" i="37" a="1"/>
  <c r="U23" i="37" s="1"/>
  <c r="U22" i="37" a="1"/>
  <c r="U22" i="37" s="1"/>
  <c r="U17" i="37" a="1"/>
  <c r="U17" i="37" s="1"/>
  <c r="U11" i="37" a="1"/>
  <c r="U11" i="37" s="1"/>
  <c r="U6" i="37" a="1"/>
  <c r="U6" i="37" s="1"/>
  <c r="U5" i="37" a="1"/>
  <c r="U5" i="37" s="1"/>
  <c r="U4" i="37" a="1"/>
  <c r="U4" i="37" s="1"/>
  <c r="C54" i="32"/>
  <c r="C53" i="32"/>
  <c r="C52" i="32"/>
  <c r="C51" i="32"/>
  <c r="C50" i="32"/>
  <c r="C49" i="32"/>
  <c r="C48" i="32"/>
  <c r="C47" i="32"/>
  <c r="C46" i="32"/>
  <c r="C45" i="32"/>
  <c r="C44" i="32"/>
  <c r="C43" i="32"/>
  <c r="C42" i="32"/>
  <c r="C41" i="32"/>
  <c r="C40" i="32"/>
  <c r="C39" i="32"/>
  <c r="C38" i="32"/>
  <c r="C37" i="32"/>
  <c r="C36" i="32"/>
  <c r="C35" i="32"/>
  <c r="C34" i="32"/>
  <c r="C33" i="32"/>
  <c r="D25" i="32"/>
  <c r="C23" i="32"/>
  <c r="C22" i="32"/>
  <c r="C21" i="32"/>
  <c r="C20" i="32"/>
  <c r="C19" i="32"/>
  <c r="C18" i="32"/>
  <c r="C17" i="32"/>
  <c r="C16" i="32"/>
  <c r="C15" i="32"/>
  <c r="C14" i="32"/>
  <c r="C13" i="32"/>
  <c r="C12" i="32"/>
  <c r="C11" i="32"/>
  <c r="C10" i="32"/>
  <c r="C9" i="32"/>
  <c r="C8" i="32"/>
  <c r="C7" i="32"/>
  <c r="C6" i="32"/>
  <c r="C5" i="32"/>
  <c r="C4" i="32"/>
  <c r="C3" i="32"/>
  <c r="C2" i="32"/>
  <c r="U52" i="37" a="1"/>
  <c r="U52" i="37" s="1"/>
  <c r="U65" i="37" a="1"/>
  <c r="U65" i="37" s="1"/>
  <c r="U64" i="37" a="1"/>
  <c r="U64" i="37" s="1"/>
  <c r="U63" i="37" a="1"/>
  <c r="U63" i="37" s="1"/>
  <c r="U71" i="37" a="1"/>
  <c r="U71" i="37" s="1"/>
  <c r="U70" i="37" a="1"/>
  <c r="U70" i="37" s="1"/>
  <c r="U51" i="37" a="1"/>
  <c r="U51" i="37" s="1"/>
  <c r="S98" i="37"/>
  <c r="S97" i="37"/>
  <c r="S96" i="37"/>
  <c r="S95" i="37"/>
  <c r="Q129" i="37" a="1"/>
  <c r="Q78" i="37" a="1"/>
  <c r="O55" i="37"/>
  <c r="R43" i="32"/>
  <c r="O34" i="37"/>
  <c r="AV47" i="32"/>
  <c r="R108" i="37" a="1"/>
  <c r="Q133" i="37" a="1"/>
  <c r="R15" i="37" a="1"/>
  <c r="T46" i="32"/>
  <c r="Q11" i="37" a="1"/>
  <c r="AE52" i="32"/>
  <c r="AV44" i="32"/>
  <c r="N101" i="37" a="1"/>
  <c r="T110" i="37" a="1"/>
  <c r="O105" i="37"/>
  <c r="U113" i="37" a="1"/>
  <c r="F43" i="32"/>
  <c r="T94" i="37" a="1"/>
  <c r="K46" i="32"/>
  <c r="F55" i="32"/>
  <c r="R94" i="37" a="1"/>
  <c r="T128" i="37" a="1"/>
  <c r="R96" i="37" a="1"/>
  <c r="K19" i="32"/>
  <c r="N47" i="32"/>
  <c r="S36" i="32"/>
  <c r="AF44" i="32"/>
  <c r="T107" i="37" a="1"/>
  <c r="N113" i="37" a="1"/>
  <c r="AT5" i="32"/>
  <c r="Q92" i="37" a="1"/>
  <c r="R127" i="37" a="1"/>
  <c r="W43" i="32"/>
  <c r="AC38" i="32"/>
  <c r="V33" i="32"/>
  <c r="R73" i="37" a="1"/>
  <c r="AI52" i="32"/>
  <c r="N58" i="37" a="1"/>
  <c r="AY49" i="32"/>
  <c r="T126" i="37" a="1"/>
  <c r="AD34" i="32"/>
  <c r="T7" i="32"/>
  <c r="AE22" i="32"/>
  <c r="AC49" i="32"/>
  <c r="G42" i="32"/>
  <c r="AP43" i="32"/>
  <c r="E55" i="32"/>
  <c r="R5" i="37" a="1"/>
  <c r="AR52" i="32"/>
  <c r="T73" i="37" a="1"/>
  <c r="AD47" i="32"/>
  <c r="BC6" i="32"/>
  <c r="N5" i="37" a="1"/>
  <c r="O92" i="37"/>
  <c r="N94" i="37" a="1"/>
  <c r="Q100" i="37" a="1"/>
  <c r="AI48" i="32"/>
  <c r="N47" i="37" a="1"/>
  <c r="T115" i="37" a="1"/>
  <c r="O31" i="37"/>
  <c r="AM44" i="32"/>
  <c r="AU22" i="32"/>
  <c r="Q28" i="37" a="1"/>
  <c r="T49" i="37" a="1"/>
  <c r="AG49" i="32"/>
  <c r="N112" i="37" a="1"/>
  <c r="O89" i="37"/>
  <c r="R88" i="37" a="1"/>
  <c r="R22" i="37" a="1"/>
  <c r="Q18" i="37" a="1"/>
  <c r="AM49" i="32"/>
  <c r="BA3" i="32"/>
  <c r="AK33" i="32"/>
  <c r="AM33" i="32"/>
  <c r="I46" i="32"/>
  <c r="O52" i="32"/>
  <c r="AU55" i="32"/>
  <c r="Q122" i="37" a="1"/>
  <c r="AK22" i="32"/>
  <c r="T101" i="37" a="1"/>
  <c r="Q59" i="37" a="1"/>
  <c r="AI19" i="32"/>
  <c r="BA48" i="32"/>
  <c r="H49" i="32"/>
  <c r="AP34" i="32"/>
  <c r="U107" i="37" a="1"/>
  <c r="F54" i="32"/>
  <c r="BB21" i="32"/>
  <c r="T70" i="37" a="1"/>
  <c r="Z23" i="32"/>
  <c r="Q38" i="32"/>
  <c r="AF19" i="32"/>
  <c r="T16" i="37" a="1"/>
  <c r="BD48" i="32"/>
  <c r="R90" i="37" a="1"/>
  <c r="AA8" i="32"/>
  <c r="Y48" i="32"/>
  <c r="T47" i="37" a="1"/>
  <c r="O85" i="37"/>
  <c r="U131" i="37" a="1"/>
  <c r="E38" i="32"/>
  <c r="F34" i="32"/>
  <c r="AZ50" i="32"/>
  <c r="K36" i="32"/>
  <c r="AH46" i="32"/>
  <c r="AF46" i="32"/>
  <c r="T97" i="37" a="1"/>
  <c r="AR44" i="32"/>
  <c r="AG38" i="32"/>
  <c r="AA3" i="32"/>
  <c r="O81" i="37"/>
  <c r="AE49" i="32"/>
  <c r="R119" i="37" a="1"/>
  <c r="O53" i="37"/>
  <c r="AP8" i="32"/>
  <c r="BC43" i="32"/>
  <c r="AV8" i="32"/>
  <c r="V55" i="32"/>
  <c r="Q127" i="37" a="1"/>
  <c r="AF43" i="32"/>
  <c r="N46" i="32"/>
  <c r="R32" i="37" a="1"/>
  <c r="R24" i="32"/>
  <c r="AV45" i="32"/>
  <c r="T140" i="37" a="1"/>
  <c r="AE6" i="32"/>
  <c r="G43" i="32"/>
  <c r="AO47" i="32"/>
  <c r="S52" i="32"/>
  <c r="T27" i="37" a="1"/>
  <c r="N32" i="37" a="1"/>
  <c r="Z19" i="32"/>
  <c r="R52" i="37" a="1"/>
  <c r="BB49" i="32"/>
  <c r="N10" i="37" a="1"/>
  <c r="V36" i="32"/>
  <c r="R26" i="37" a="1"/>
  <c r="O52" i="37"/>
  <c r="N30" i="37" a="1"/>
  <c r="BA52" i="32"/>
  <c r="T14" i="37" a="1"/>
  <c r="T43" i="32"/>
  <c r="Q135" i="37" a="1"/>
  <c r="O103" i="37"/>
  <c r="W22" i="32"/>
  <c r="F3" i="32"/>
  <c r="I6" i="32"/>
  <c r="Q35" i="37" a="1"/>
  <c r="Q90" i="37" a="1"/>
  <c r="M38" i="32"/>
  <c r="K45" i="32"/>
  <c r="T60" i="37" a="1"/>
  <c r="T64" i="37" a="1"/>
  <c r="BA36" i="32"/>
  <c r="U62" i="37" a="1"/>
  <c r="R30" i="37" a="1"/>
  <c r="U34" i="37" a="1"/>
  <c r="Q79" i="37" a="1"/>
  <c r="AM24" i="32"/>
  <c r="U9" i="37" a="1"/>
  <c r="M3" i="32"/>
  <c r="AZ21" i="32"/>
  <c r="Q52" i="32"/>
  <c r="BA43" i="32"/>
  <c r="R44" i="32"/>
  <c r="AN44" i="32"/>
  <c r="AJ34" i="32"/>
  <c r="U111" i="37" a="1"/>
  <c r="L38" i="32"/>
  <c r="U18" i="37" a="1"/>
  <c r="N33" i="37" a="1"/>
  <c r="Q20" i="37" a="1"/>
  <c r="AZ8" i="32"/>
  <c r="AL36" i="32"/>
  <c r="T83" i="37" a="1"/>
  <c r="O115" i="37"/>
  <c r="N80" i="37" a="1"/>
  <c r="AZ22" i="32"/>
  <c r="P45" i="32"/>
  <c r="O19" i="37"/>
  <c r="R42" i="37" a="1"/>
  <c r="W48" i="32"/>
  <c r="AS6" i="32"/>
  <c r="AV43" i="32"/>
  <c r="R122" i="37" a="1"/>
  <c r="T46" i="37" a="1"/>
  <c r="N55" i="37" a="1"/>
  <c r="Q52" i="37" a="1"/>
  <c r="AV33" i="32"/>
  <c r="AX33" i="32"/>
  <c r="AA34" i="32"/>
  <c r="AP52" i="32"/>
  <c r="N34" i="37" a="1"/>
  <c r="AX45" i="32"/>
  <c r="V34" i="32"/>
  <c r="J3" i="32"/>
  <c r="Q69" i="37" a="1"/>
  <c r="P49" i="32"/>
  <c r="F22" i="32"/>
  <c r="AP44" i="32"/>
  <c r="BA55" i="32"/>
  <c r="AT46" i="32"/>
  <c r="N75" i="37" a="1"/>
  <c r="AB44" i="32"/>
  <c r="BA47" i="32"/>
  <c r="G33" i="32"/>
  <c r="AZ46" i="32"/>
  <c r="O32" i="37"/>
  <c r="U42" i="37" a="1"/>
  <c r="R65" i="37" a="1"/>
  <c r="AS2" i="32"/>
  <c r="W49" i="32"/>
  <c r="AD2" i="32"/>
  <c r="Q45" i="32"/>
  <c r="N24" i="32"/>
  <c r="AM6" i="32"/>
  <c r="T8" i="32"/>
  <c r="O133" i="37"/>
  <c r="W46" i="32"/>
  <c r="AL19" i="32"/>
  <c r="U130" i="37" a="1"/>
  <c r="N74" i="37" a="1"/>
  <c r="T6" i="37" a="1"/>
  <c r="O136" i="37"/>
  <c r="T44" i="32"/>
  <c r="T38" i="32"/>
  <c r="AH54" i="32"/>
  <c r="R110" i="37" a="1"/>
  <c r="AT34" i="32"/>
  <c r="O141" i="37"/>
  <c r="O83" i="37"/>
  <c r="AD23" i="32"/>
  <c r="U85" i="37" a="1"/>
  <c r="U96" i="37" a="1"/>
  <c r="T124" i="37" a="1"/>
  <c r="N78" i="37" a="1"/>
  <c r="K44" i="32"/>
  <c r="AU34" i="32"/>
  <c r="AO48" i="32"/>
  <c r="AO36" i="32"/>
  <c r="H22" i="32"/>
  <c r="AS42" i="32"/>
  <c r="T65" i="37" a="1"/>
  <c r="S21" i="32"/>
  <c r="AR9" i="32"/>
  <c r="BA7" i="32"/>
  <c r="O5" i="37"/>
  <c r="AD38" i="32"/>
  <c r="U33" i="32"/>
  <c r="AX54" i="32"/>
  <c r="AQ46" i="32"/>
  <c r="AE50" i="32"/>
  <c r="R68" i="37" a="1"/>
  <c r="I45" i="32"/>
  <c r="W47" i="32"/>
  <c r="AY55" i="32"/>
  <c r="U74" i="37" a="1"/>
  <c r="N23" i="37" a="1"/>
  <c r="N42" i="37" a="1"/>
  <c r="BC50" i="32"/>
  <c r="BB48" i="32"/>
  <c r="AI50" i="32"/>
  <c r="M22" i="32"/>
  <c r="R49" i="32"/>
  <c r="R47" i="37" a="1"/>
  <c r="O42" i="37"/>
  <c r="AN19" i="32"/>
  <c r="T84" i="37" a="1"/>
  <c r="AH52" i="32"/>
  <c r="N25" i="37" a="1"/>
  <c r="K47" i="32"/>
  <c r="U15" i="37" a="1"/>
  <c r="R71" i="37" a="1"/>
  <c r="BC55" i="32"/>
  <c r="R36" i="37" a="1"/>
  <c r="AW46" i="32"/>
  <c r="AW45" i="32"/>
  <c r="T119" i="37" a="1"/>
  <c r="R48" i="32"/>
  <c r="U78" i="37" a="1"/>
  <c r="V9" i="32"/>
  <c r="I50" i="32"/>
  <c r="AT50" i="32"/>
  <c r="V44" i="32"/>
  <c r="Q7" i="37" a="1"/>
  <c r="AX46" i="32"/>
  <c r="U20" i="37" a="1"/>
  <c r="R36" i="32"/>
  <c r="AO52" i="32"/>
  <c r="U46" i="37" a="1"/>
  <c r="N6" i="32"/>
  <c r="Q91" i="37" a="1"/>
  <c r="AS49" i="32"/>
  <c r="AS52" i="32"/>
  <c r="AN47" i="32"/>
  <c r="X14" i="32"/>
  <c r="AE3" i="32"/>
  <c r="AA33" i="32"/>
  <c r="K24" i="32"/>
  <c r="U57" i="37" a="1"/>
  <c r="V43" i="32"/>
  <c r="N35" i="37" a="1"/>
  <c r="J24" i="32"/>
  <c r="O33" i="32"/>
  <c r="K38" i="32"/>
  <c r="AZ54" i="32"/>
  <c r="N96" i="37" a="1"/>
  <c r="AF47" i="32"/>
  <c r="N93" i="37" a="1"/>
  <c r="AI49" i="32"/>
  <c r="AL48" i="32"/>
  <c r="Q81" i="37" a="1"/>
  <c r="AP3" i="32"/>
  <c r="AU44" i="32"/>
  <c r="AG2" i="32"/>
  <c r="V7" i="32"/>
  <c r="Q71" i="37" a="1"/>
  <c r="R21" i="37" a="1"/>
  <c r="R120" i="37" a="1"/>
  <c r="N110" i="37" a="1"/>
  <c r="BC21" i="32"/>
  <c r="BA22" i="32"/>
  <c r="L50" i="32"/>
  <c r="O39" i="37"/>
  <c r="T116" i="37" a="1"/>
  <c r="S54" i="32"/>
  <c r="S19" i="32"/>
  <c r="AD43" i="32"/>
  <c r="U140" i="37" a="1"/>
  <c r="AS50" i="32"/>
  <c r="T10" i="37" a="1"/>
  <c r="AZ43" i="32"/>
  <c r="Y55" i="32"/>
  <c r="AB45" i="32"/>
  <c r="O11" i="37"/>
  <c r="Q118" i="37" a="1"/>
  <c r="Q6" i="37" a="1"/>
  <c r="T98" i="37" a="1"/>
  <c r="O109" i="37"/>
  <c r="K34" i="32"/>
  <c r="Q60" i="37" a="1"/>
  <c r="V22" i="32"/>
  <c r="Q140" i="37" a="1"/>
  <c r="N64" i="37" a="1"/>
  <c r="N24" i="37" a="1"/>
  <c r="AK19" i="32"/>
  <c r="AY3" i="32"/>
  <c r="H44" i="32"/>
  <c r="P24" i="32"/>
  <c r="Y24" i="32"/>
  <c r="Z46" i="32"/>
  <c r="N18" i="37" a="1"/>
  <c r="N48" i="32"/>
  <c r="R25" i="37" a="1"/>
  <c r="Q24" i="37" a="1"/>
  <c r="L45" i="32"/>
  <c r="Y44" i="32"/>
  <c r="J8" i="32"/>
  <c r="BA33" i="32"/>
  <c r="N48" i="37" a="1"/>
  <c r="BC47" i="32"/>
  <c r="U76" i="37" a="1"/>
  <c r="O76" i="37"/>
  <c r="Q36" i="32"/>
  <c r="AG48" i="32"/>
  <c r="R6" i="32"/>
  <c r="O18" i="37"/>
  <c r="AT3" i="32"/>
  <c r="O90" i="37"/>
  <c r="T57" i="37" a="1"/>
  <c r="AC47" i="32"/>
  <c r="F42" i="32"/>
  <c r="R34" i="37" a="1"/>
  <c r="AV36" i="32"/>
  <c r="Q132" i="37" a="1"/>
  <c r="Q137" i="37" a="1"/>
  <c r="U46" i="32"/>
  <c r="AI47" i="32"/>
  <c r="BA49" i="32"/>
  <c r="L49" i="32"/>
  <c r="Q33" i="37" a="1"/>
  <c r="W34" i="32"/>
  <c r="R16" i="37" a="1"/>
  <c r="AE36" i="32"/>
  <c r="I3" i="32"/>
  <c r="U89" i="37" a="1"/>
  <c r="T35" i="37" a="1"/>
  <c r="R125" i="37" a="1"/>
  <c r="U40" i="37" a="1"/>
  <c r="AA47" i="32"/>
  <c r="R117" i="37" a="1"/>
  <c r="AC43" i="32"/>
  <c r="O15" i="37"/>
  <c r="X50" i="32"/>
  <c r="O129" i="37"/>
  <c r="R87" i="37" a="1"/>
  <c r="H50" i="32"/>
  <c r="T129" i="37" a="1"/>
  <c r="U41" i="37" a="1"/>
  <c r="M19" i="32"/>
  <c r="N103" i="37" a="1"/>
  <c r="BC36" i="32"/>
  <c r="Q23" i="37" a="1"/>
  <c r="Q50" i="32"/>
  <c r="O93" i="37"/>
  <c r="J55" i="32"/>
  <c r="N115" i="37" a="1"/>
  <c r="AU43" i="32"/>
  <c r="O113" i="37"/>
  <c r="O111" i="37"/>
  <c r="R111" i="37" a="1"/>
  <c r="N36" i="32"/>
  <c r="N108" i="37" a="1"/>
  <c r="N13" i="37" a="1"/>
  <c r="AM50" i="32"/>
  <c r="AL52" i="32"/>
  <c r="Q46" i="37" a="1"/>
  <c r="P55" i="32"/>
  <c r="N87" i="37" a="1"/>
  <c r="AR22" i="32"/>
  <c r="AH24" i="32"/>
  <c r="T55" i="32"/>
  <c r="O94" i="37"/>
  <c r="AL46" i="32"/>
  <c r="AE33" i="32"/>
  <c r="R41" i="37" a="1"/>
  <c r="AY22" i="32"/>
  <c r="R74" i="37" a="1"/>
  <c r="R98" i="37" a="1"/>
  <c r="AJ47" i="32"/>
  <c r="R47" i="32"/>
  <c r="AP14" i="32"/>
  <c r="AC19" i="32"/>
  <c r="AB2" i="32"/>
  <c r="U13" i="37" a="1"/>
  <c r="N50" i="32"/>
  <c r="AB48" i="32"/>
  <c r="BD49" i="32"/>
  <c r="U14" i="37" a="1"/>
  <c r="AU45" i="32"/>
  <c r="U55" i="37" a="1"/>
  <c r="AI7" i="32"/>
  <c r="O49" i="37"/>
  <c r="T51" i="37" a="1"/>
  <c r="AD7" i="32"/>
  <c r="O67" i="37"/>
  <c r="AR21" i="32"/>
  <c r="BD2" i="32"/>
  <c r="L42" i="32"/>
  <c r="J47" i="32"/>
  <c r="AH7" i="32"/>
  <c r="U126" i="37" a="1"/>
  <c r="U28" i="37" a="1"/>
  <c r="AC52" i="32"/>
  <c r="S22" i="32"/>
  <c r="T52" i="37" a="1"/>
  <c r="Z9" i="32"/>
  <c r="Q19" i="37" a="1"/>
  <c r="AC33" i="32"/>
  <c r="Q126" i="37" a="1"/>
  <c r="T90" i="37" a="1"/>
  <c r="Y34" i="32"/>
  <c r="AO46" i="32"/>
  <c r="BA45" i="32"/>
  <c r="T19" i="37" a="1"/>
  <c r="AK36" i="32"/>
  <c r="AT33" i="32"/>
  <c r="AG54" i="32"/>
  <c r="I55" i="32"/>
  <c r="AH33" i="32"/>
  <c r="F36" i="32"/>
  <c r="T4" i="37" a="1"/>
  <c r="AT2" i="32"/>
  <c r="AP38" i="32"/>
  <c r="AK3" i="32"/>
  <c r="U106" i="37" a="1"/>
  <c r="Y50" i="32"/>
  <c r="R51" i="37" a="1"/>
  <c r="Q40" i="37" a="1"/>
  <c r="AX38" i="32"/>
  <c r="O37" i="37"/>
  <c r="N129" i="37" a="1"/>
  <c r="T120" i="37" a="1"/>
  <c r="F44" i="32"/>
  <c r="O54" i="37"/>
  <c r="O131" i="37"/>
  <c r="AC2" i="32"/>
  <c r="O78" i="37"/>
  <c r="Q87" i="37" a="1"/>
  <c r="P52" i="32"/>
  <c r="M45" i="32"/>
  <c r="Q54" i="37" a="1"/>
  <c r="O130" i="37"/>
  <c r="U37" i="37" a="1"/>
  <c r="AJ52" i="32"/>
  <c r="O46" i="32"/>
  <c r="T96" i="37" a="1"/>
  <c r="AN34" i="32"/>
  <c r="R56" i="37" a="1"/>
  <c r="K42" i="32"/>
  <c r="Q34" i="37" a="1"/>
  <c r="AM45" i="32"/>
  <c r="T48" i="37" a="1"/>
  <c r="O50" i="37"/>
  <c r="H55" i="32"/>
  <c r="F33" i="32"/>
  <c r="R6" i="37" a="1"/>
  <c r="Q62" i="37" a="1"/>
  <c r="AG3" i="32"/>
  <c r="O61" i="37"/>
  <c r="U112" i="37" a="1"/>
  <c r="Q130" i="37" a="1"/>
  <c r="N67" i="37" a="1"/>
  <c r="T36" i="37" a="1"/>
  <c r="Q101" i="37" a="1"/>
  <c r="O50" i="32"/>
  <c r="P44" i="32"/>
  <c r="AZ52" i="32"/>
  <c r="Q37" i="37" a="1"/>
  <c r="I33" i="32"/>
  <c r="O99" i="37"/>
  <c r="AX50" i="32"/>
  <c r="R69" i="37" a="1"/>
  <c r="AD48" i="32"/>
  <c r="G6" i="32"/>
  <c r="M48" i="32"/>
  <c r="T85" i="37" a="1"/>
  <c r="AC46" i="32"/>
  <c r="T26" i="37" a="1"/>
  <c r="AQ52" i="32"/>
  <c r="T111" i="37" a="1"/>
  <c r="Q128" i="37" a="1"/>
  <c r="T95" i="37" a="1"/>
  <c r="N59" i="37" a="1"/>
  <c r="AV14" i="32"/>
  <c r="AA42" i="32"/>
  <c r="AW6" i="32"/>
  <c r="U73" i="37" a="1"/>
  <c r="R39" i="37" a="1"/>
  <c r="BB36" i="32"/>
  <c r="AM47" i="32"/>
  <c r="AO49" i="32"/>
  <c r="U67" i="37" a="1"/>
  <c r="AD55" i="32"/>
  <c r="V3" i="32"/>
  <c r="M42" i="32"/>
  <c r="AJ5" i="32"/>
  <c r="H52" i="32"/>
  <c r="O100" i="37"/>
  <c r="AS8" i="32"/>
  <c r="T44" i="37" a="1"/>
  <c r="N99" i="37" a="1"/>
  <c r="G47" i="32"/>
  <c r="O7" i="37"/>
  <c r="U53" i="37" a="1"/>
  <c r="R115" i="37" a="1"/>
  <c r="T100" i="37" a="1"/>
  <c r="AY14" i="32"/>
  <c r="N52" i="32"/>
  <c r="W3" i="32"/>
  <c r="E50" i="32"/>
  <c r="AR49" i="32"/>
  <c r="Q89" i="37" a="1"/>
  <c r="Y5" i="32"/>
  <c r="O140" i="37"/>
  <c r="R29" i="37" a="1"/>
  <c r="Q83" i="37" a="1"/>
  <c r="AE45" i="32"/>
  <c r="Y43" i="32"/>
  <c r="N118" i="37" a="1"/>
  <c r="AH50" i="32"/>
  <c r="Q31" i="37" a="1"/>
  <c r="AK55" i="32"/>
  <c r="U50" i="32"/>
  <c r="M34" i="32"/>
  <c r="Q119" i="37" a="1"/>
  <c r="O47" i="32"/>
  <c r="N66" i="37" a="1"/>
  <c r="H19" i="32"/>
  <c r="AR43" i="32"/>
  <c r="BA6" i="32"/>
  <c r="L43" i="32"/>
  <c r="T137" i="37" a="1"/>
  <c r="O38" i="37"/>
  <c r="O10" i="37"/>
  <c r="BB6" i="32"/>
  <c r="I52" i="32"/>
  <c r="Q117" i="37" a="1"/>
  <c r="AU49" i="32"/>
  <c r="AA48" i="32"/>
  <c r="T134" i="37" a="1"/>
  <c r="S8" i="32"/>
  <c r="AS46" i="32"/>
  <c r="Q47" i="32"/>
  <c r="BD22" i="32"/>
  <c r="S44" i="32"/>
  <c r="AF36" i="32"/>
  <c r="AW36" i="32"/>
  <c r="Q114" i="37" a="1"/>
  <c r="AG36" i="32"/>
  <c r="Q63" i="37" a="1"/>
  <c r="T45" i="32"/>
  <c r="R75" i="37" a="1"/>
  <c r="O36" i="37"/>
  <c r="AG33" i="32"/>
  <c r="AD33" i="32"/>
  <c r="AA36" i="32"/>
  <c r="AS19" i="32"/>
  <c r="Q4" i="37" a="1"/>
  <c r="J48" i="32"/>
  <c r="N116" i="37" a="1"/>
  <c r="T108" i="37" a="1"/>
  <c r="Q70" i="37" a="1"/>
  <c r="X38" i="32"/>
  <c r="R53" i="37" a="1"/>
  <c r="AC42" i="32"/>
  <c r="AO21" i="32"/>
  <c r="N128" i="37" a="1"/>
  <c r="AL49" i="32"/>
  <c r="X49" i="32"/>
  <c r="R50" i="37" a="1"/>
  <c r="AX52" i="32"/>
  <c r="N105" i="37" a="1"/>
  <c r="AU54" i="32"/>
  <c r="Q32" i="37" a="1"/>
  <c r="T20" i="37" a="1"/>
  <c r="K14" i="32"/>
  <c r="I14" i="32"/>
  <c r="AI43" i="32"/>
  <c r="AV22" i="32"/>
  <c r="L5" i="32"/>
  <c r="T127" i="37" a="1"/>
  <c r="U24" i="32"/>
  <c r="AZ6" i="32"/>
  <c r="AW44" i="32"/>
  <c r="AM7" i="32"/>
  <c r="AH6" i="32"/>
  <c r="AW33" i="32"/>
  <c r="AO42" i="32"/>
  <c r="U93" i="37" a="1"/>
  <c r="AH44" i="32"/>
  <c r="U7" i="32"/>
  <c r="O22" i="37"/>
  <c r="T42" i="32"/>
  <c r="N49" i="32"/>
  <c r="R112" i="37" a="1"/>
  <c r="O40" i="32"/>
  <c r="AG16" i="32"/>
  <c r="R60" i="37" a="1"/>
  <c r="AR34" i="32"/>
  <c r="AL45" i="32"/>
  <c r="W55" i="32"/>
  <c r="Q86" i="37" a="1"/>
  <c r="O44" i="37"/>
  <c r="V52" i="32"/>
  <c r="AO6" i="32"/>
  <c r="Q15" i="37" a="1"/>
  <c r="N6" i="37" a="1"/>
  <c r="N88" i="37" a="1"/>
  <c r="J54" i="32"/>
  <c r="Z44" i="32"/>
  <c r="BC35" i="32"/>
  <c r="N52" i="37" a="1"/>
  <c r="AO14" i="32"/>
  <c r="AG45" i="32"/>
  <c r="R134" i="37" a="1"/>
  <c r="P48" i="32"/>
  <c r="H23" i="32"/>
  <c r="Q13" i="32"/>
  <c r="AY35" i="32"/>
  <c r="G51" i="32"/>
  <c r="BB15" i="32"/>
  <c r="AC51" i="32"/>
  <c r="Y52" i="32"/>
  <c r="N39" i="37" a="1"/>
  <c r="R24" i="37" a="1"/>
  <c r="R79" i="37" a="1"/>
  <c r="AN33" i="32"/>
  <c r="U48" i="37" a="1"/>
  <c r="AE46" i="32"/>
  <c r="G11" i="32"/>
  <c r="AX23" i="32"/>
  <c r="V50" i="32"/>
  <c r="W24" i="32"/>
  <c r="BC13" i="32"/>
  <c r="Z50" i="32"/>
  <c r="O101" i="37"/>
  <c r="N22" i="32"/>
  <c r="V39" i="32"/>
  <c r="AY46" i="32"/>
  <c r="AK9" i="32"/>
  <c r="AY36" i="32"/>
  <c r="N97" i="37" a="1"/>
  <c r="N21" i="37" a="1"/>
  <c r="O8" i="37"/>
  <c r="U9" i="32"/>
  <c r="P42" i="32"/>
  <c r="N141" i="37" a="1"/>
  <c r="O25" i="37"/>
  <c r="AQ11" i="32"/>
  <c r="AR51" i="32"/>
  <c r="R9" i="37" a="1"/>
  <c r="Q49" i="37" a="1"/>
  <c r="O35" i="37"/>
  <c r="AW54" i="32"/>
  <c r="X2" i="32"/>
  <c r="R95" i="37" a="1"/>
  <c r="AK50" i="32"/>
  <c r="E34" i="32"/>
  <c r="E11" i="32"/>
  <c r="AP11" i="32"/>
  <c r="AN24" i="32"/>
  <c r="H37" i="32"/>
  <c r="AT19" i="32"/>
  <c r="Q43" i="37" a="1"/>
  <c r="N17" i="32"/>
  <c r="U22" i="32"/>
  <c r="J51" i="32"/>
  <c r="AT24" i="32"/>
  <c r="R100" i="37" a="1"/>
  <c r="BB19" i="32"/>
  <c r="AN23" i="32"/>
  <c r="AR47" i="32"/>
  <c r="E47" i="32"/>
  <c r="O23" i="37"/>
  <c r="N50" i="37" a="1"/>
  <c r="V11" i="32"/>
  <c r="AF50" i="32"/>
  <c r="R52" i="32"/>
  <c r="L36" i="32"/>
  <c r="AY7" i="32"/>
  <c r="L53" i="32"/>
  <c r="AN38" i="32"/>
  <c r="Q42" i="32"/>
  <c r="BC11" i="32"/>
  <c r="S5" i="32"/>
  <c r="J5" i="32"/>
  <c r="W51" i="32"/>
  <c r="AD8" i="32"/>
  <c r="AU33" i="32"/>
  <c r="AB38" i="32"/>
  <c r="AH47" i="32"/>
  <c r="R45" i="32"/>
  <c r="I37" i="32"/>
  <c r="R7" i="32"/>
  <c r="AL37" i="32"/>
  <c r="T52" i="32"/>
  <c r="BA16" i="32"/>
  <c r="Q109" i="37" a="1"/>
  <c r="U58" i="37" a="1"/>
  <c r="BC33" i="32"/>
  <c r="AT51" i="32"/>
  <c r="T121" i="37" a="1"/>
  <c r="AO44" i="32"/>
  <c r="AN41" i="32"/>
  <c r="L44" i="32"/>
  <c r="AA46" i="32"/>
  <c r="E54" i="32"/>
  <c r="T23" i="37" a="1"/>
  <c r="AP39" i="32"/>
  <c r="Y15" i="32"/>
  <c r="N117" i="37" a="1"/>
  <c r="O73" i="37"/>
  <c r="P36" i="32"/>
  <c r="BB35" i="32"/>
  <c r="AJ50" i="32"/>
  <c r="Q57" i="37" a="1"/>
  <c r="AM22" i="32"/>
  <c r="AA50" i="32"/>
  <c r="AT35" i="32"/>
  <c r="U72" i="37" a="1"/>
  <c r="AX6" i="32"/>
  <c r="AB52" i="32"/>
  <c r="R105" i="37" a="1"/>
  <c r="BB54" i="32"/>
  <c r="AX49" i="32"/>
  <c r="R43" i="37" a="1"/>
  <c r="R121" i="37" a="1"/>
  <c r="G44" i="32"/>
  <c r="T42" i="37" a="1"/>
  <c r="R7" i="37" a="1"/>
  <c r="I48" i="32"/>
  <c r="BD5" i="32"/>
  <c r="U32" i="37" a="1"/>
  <c r="AA53" i="32"/>
  <c r="AR55" i="32"/>
  <c r="AK52" i="32"/>
  <c r="AU36" i="32"/>
  <c r="AC6" i="32"/>
  <c r="N38" i="37" a="1"/>
  <c r="U87" i="37" a="1"/>
  <c r="F52" i="32"/>
  <c r="AI36" i="32"/>
  <c r="O22" i="32"/>
  <c r="F38" i="32"/>
  <c r="Q113" i="37" a="1"/>
  <c r="AU3" i="32"/>
  <c r="Q141" i="37" a="1"/>
  <c r="X33" i="32"/>
  <c r="Q68" i="37" a="1"/>
  <c r="O45" i="37"/>
  <c r="K15" i="32"/>
  <c r="O137" i="37"/>
  <c r="J23" i="32"/>
  <c r="M7" i="32"/>
  <c r="BC42" i="32"/>
  <c r="U2" i="32"/>
  <c r="I21" i="32"/>
  <c r="R89" i="37" a="1"/>
  <c r="O45" i="32"/>
  <c r="R137" i="37" a="1"/>
  <c r="G54" i="32"/>
  <c r="AE39" i="32"/>
  <c r="Q85" i="37" a="1"/>
  <c r="T50" i="32"/>
  <c r="AM41" i="32"/>
  <c r="U81" i="37" a="1"/>
  <c r="G49" i="32"/>
  <c r="AM48" i="32"/>
  <c r="U48" i="32"/>
  <c r="AP45" i="32"/>
  <c r="AN52" i="32"/>
  <c r="AR8" i="32"/>
  <c r="F13" i="32"/>
  <c r="E5" i="32"/>
  <c r="G21" i="32"/>
  <c r="AL43" i="32"/>
  <c r="BD45" i="32"/>
  <c r="AN13" i="32"/>
  <c r="T80" i="37" a="1"/>
  <c r="N121" i="37" a="1"/>
  <c r="Z47" i="32"/>
  <c r="BD34" i="32"/>
  <c r="AU41" i="32"/>
  <c r="AK49" i="32"/>
  <c r="AR50" i="32"/>
  <c r="AN14" i="32"/>
  <c r="X40" i="32"/>
  <c r="AZ24" i="32"/>
  <c r="S50" i="32"/>
  <c r="AO55" i="32"/>
  <c r="P3" i="32"/>
  <c r="N27" i="37" a="1"/>
  <c r="I7" i="32"/>
  <c r="N122" i="37" a="1"/>
  <c r="AJ36" i="32"/>
  <c r="N36" i="37" a="1"/>
  <c r="AJ44" i="32"/>
  <c r="AF3" i="32"/>
  <c r="N54" i="32"/>
  <c r="BC38" i="32"/>
  <c r="AT14" i="32"/>
  <c r="O110" i="37"/>
  <c r="J14" i="32"/>
  <c r="N43" i="37" a="1"/>
  <c r="R33" i="37" a="1"/>
  <c r="O53" i="32"/>
  <c r="N79" i="37" a="1"/>
  <c r="W37" i="32"/>
  <c r="Q58" i="37" a="1"/>
  <c r="AP54" i="32"/>
  <c r="R53" i="32"/>
  <c r="O71" i="37"/>
  <c r="AX43" i="32"/>
  <c r="H38" i="32"/>
  <c r="U94" i="37" a="1"/>
  <c r="AV38" i="32"/>
  <c r="AM34" i="32"/>
  <c r="T106" i="37" a="1"/>
  <c r="O74" i="37"/>
  <c r="BD47" i="32"/>
  <c r="R132" i="37" a="1"/>
  <c r="N70" i="37" a="1"/>
  <c r="T79" i="37" a="1"/>
  <c r="R63" i="37" a="1"/>
  <c r="X42" i="32"/>
  <c r="AP36" i="32"/>
  <c r="O41" i="37"/>
  <c r="X41" i="32"/>
  <c r="E42" i="32"/>
  <c r="Q6" i="32"/>
  <c r="AG47" i="32"/>
  <c r="U115" i="37" a="1"/>
  <c r="N71" i="37" a="1"/>
  <c r="T104" i="37" a="1"/>
  <c r="Q88" i="37" a="1"/>
  <c r="AA19" i="32"/>
  <c r="U68" i="37" a="1"/>
  <c r="X43" i="32"/>
  <c r="L3" i="32"/>
  <c r="Q120" i="37" a="1"/>
  <c r="AC11" i="32"/>
  <c r="Q14" i="32"/>
  <c r="AE16" i="32"/>
  <c r="Q34" i="32"/>
  <c r="U124" i="37" a="1"/>
  <c r="AC24" i="32"/>
  <c r="AW3" i="32"/>
  <c r="Q5" i="32"/>
  <c r="BC23" i="32"/>
  <c r="O79" i="37"/>
  <c r="M43" i="32"/>
  <c r="AF51" i="32"/>
  <c r="V38" i="32"/>
  <c r="R81" i="37" a="1"/>
  <c r="F15" i="32"/>
  <c r="I5" i="32"/>
  <c r="AW14" i="32"/>
  <c r="AL33" i="32"/>
  <c r="AM14" i="32"/>
  <c r="AU38" i="32"/>
  <c r="AN51" i="32"/>
  <c r="AJ46" i="32"/>
  <c r="AV15" i="32"/>
  <c r="AE41" i="32"/>
  <c r="AI45" i="32"/>
  <c r="AM36" i="32"/>
  <c r="N68" i="37" a="1"/>
  <c r="AB54" i="32"/>
  <c r="AM43" i="32"/>
  <c r="I41" i="32"/>
  <c r="AB36" i="32"/>
  <c r="AY50" i="32"/>
  <c r="N90" i="37" a="1"/>
  <c r="N42" i="32"/>
  <c r="H42" i="32"/>
  <c r="U23" i="32"/>
  <c r="AV46" i="32"/>
  <c r="G52" i="32"/>
  <c r="N65" i="37" a="1"/>
  <c r="Q17" i="37" a="1"/>
  <c r="AV23" i="32"/>
  <c r="N120" i="37" a="1"/>
  <c r="BC8" i="32"/>
  <c r="O55" i="32"/>
  <c r="AM16" i="32"/>
  <c r="BA37" i="32"/>
  <c r="U82" i="37" a="1"/>
  <c r="J34" i="32"/>
  <c r="N21" i="32"/>
  <c r="T63" i="37" a="1"/>
  <c r="T51" i="32"/>
  <c r="AF37" i="32"/>
  <c r="T24" i="32"/>
  <c r="AJ33" i="32"/>
  <c r="Q72" i="37" a="1"/>
  <c r="AT9" i="32"/>
  <c r="R19" i="37" a="1"/>
  <c r="AG15" i="32"/>
  <c r="AX14" i="32"/>
  <c r="R80" i="37" a="1"/>
  <c r="R91" i="37" a="1"/>
  <c r="Z33" i="32"/>
  <c r="E36" i="32"/>
  <c r="R33" i="32"/>
  <c r="O66" i="37"/>
  <c r="AB46" i="32"/>
  <c r="AB42" i="32"/>
  <c r="T53" i="37" a="1"/>
  <c r="AE43" i="32"/>
  <c r="Y46" i="32"/>
  <c r="BB44" i="32"/>
  <c r="AY43" i="32"/>
  <c r="T138" i="37" a="1"/>
  <c r="S43" i="32"/>
  <c r="U44" i="32"/>
  <c r="AA39" i="32"/>
  <c r="AP50" i="32"/>
  <c r="E40" i="32"/>
  <c r="AM52" i="32"/>
  <c r="AQ44" i="32"/>
  <c r="O5" i="32"/>
  <c r="AH22" i="32"/>
  <c r="T9" i="37" a="1"/>
  <c r="AE38" i="32"/>
  <c r="AU52" i="32"/>
  <c r="AS16" i="32"/>
  <c r="AA45" i="32"/>
  <c r="AN39" i="32"/>
  <c r="O65" i="37"/>
  <c r="N76" i="37" a="1"/>
  <c r="T67" i="37" a="1"/>
  <c r="N19" i="37" a="1"/>
  <c r="Z40" i="32"/>
  <c r="N17" i="37" a="1"/>
  <c r="AN35" i="32"/>
  <c r="L48" i="32"/>
  <c r="X6" i="32"/>
  <c r="AN36" i="32"/>
  <c r="O135" i="37"/>
  <c r="AG11" i="32"/>
  <c r="P40" i="32"/>
  <c r="Q30" i="37" a="1"/>
  <c r="E8" i="32"/>
  <c r="T23" i="32"/>
  <c r="AJ6" i="32"/>
  <c r="R82" i="37" a="1"/>
  <c r="O124" i="37"/>
  <c r="AW23" i="32"/>
  <c r="S47" i="32"/>
  <c r="AU47" i="32"/>
  <c r="Q10" i="37" a="1"/>
  <c r="X21" i="32"/>
  <c r="BA9" i="32"/>
  <c r="T71" i="37" a="1"/>
  <c r="L55" i="32"/>
  <c r="R27" i="37" a="1"/>
  <c r="R84" i="37" a="1"/>
  <c r="P19" i="32"/>
  <c r="S13" i="32"/>
  <c r="L24" i="32"/>
  <c r="Q48" i="32"/>
  <c r="P9" i="32"/>
  <c r="U15" i="32"/>
  <c r="AF45" i="32"/>
  <c r="O48" i="32"/>
  <c r="O97" i="37"/>
  <c r="U110" i="37" a="1"/>
  <c r="AX21" i="32"/>
  <c r="AE42" i="32"/>
  <c r="Y45" i="32"/>
  <c r="BB55" i="32"/>
  <c r="H41" i="32"/>
  <c r="AA43" i="32"/>
  <c r="H13" i="32"/>
  <c r="AG53" i="32"/>
  <c r="O43" i="37"/>
  <c r="Z3" i="32"/>
  <c r="M24" i="32"/>
  <c r="AK6" i="32"/>
  <c r="Q121" i="37" a="1"/>
  <c r="L11" i="32"/>
  <c r="O88" i="37"/>
  <c r="BA11" i="32"/>
  <c r="BA13" i="32"/>
  <c r="T34" i="32"/>
  <c r="AJ54" i="32"/>
  <c r="J7" i="32"/>
  <c r="AB6" i="32"/>
  <c r="AV50" i="32"/>
  <c r="F53" i="32"/>
  <c r="AR39" i="32"/>
  <c r="AS15" i="32"/>
  <c r="AV7" i="32"/>
  <c r="O72" i="37"/>
  <c r="E48" i="32"/>
  <c r="AA35" i="32"/>
  <c r="Q48" i="37" a="1"/>
  <c r="BA34" i="32"/>
  <c r="Q65" i="37" a="1"/>
  <c r="AI22" i="32"/>
  <c r="Q73" i="37" a="1"/>
  <c r="AI16" i="32"/>
  <c r="AR53" i="32"/>
  <c r="M50" i="32"/>
  <c r="X55" i="32"/>
  <c r="M55" i="32"/>
  <c r="AR2" i="32"/>
  <c r="O114" i="37"/>
  <c r="AV21" i="32"/>
  <c r="BA14" i="32"/>
  <c r="U139" i="37" a="1"/>
  <c r="M47" i="32"/>
  <c r="AL3" i="32"/>
  <c r="BB5" i="32"/>
  <c r="O27" i="37"/>
  <c r="N7" i="37" a="1"/>
  <c r="AA52" i="32"/>
  <c r="Q55" i="32"/>
  <c r="AB22" i="32"/>
  <c r="Z45" i="32"/>
  <c r="R64" i="37" a="1"/>
  <c r="R11" i="37" a="1"/>
  <c r="O86" i="37"/>
  <c r="AF39" i="32"/>
  <c r="N60" i="37" a="1"/>
  <c r="O91" i="37"/>
  <c r="U3" i="32"/>
  <c r="U7" i="37" a="1"/>
  <c r="AN53" i="32"/>
  <c r="Y51" i="32"/>
  <c r="AG55" i="32"/>
  <c r="AL34" i="32"/>
  <c r="P22" i="32"/>
  <c r="H45" i="32"/>
  <c r="U92" i="37" a="1"/>
  <c r="U91" i="37" a="1"/>
  <c r="AI35" i="32"/>
  <c r="Q104" i="37" a="1"/>
  <c r="AA37" i="32"/>
  <c r="U29" i="37" a="1"/>
  <c r="AI38" i="32"/>
  <c r="AB35" i="32"/>
  <c r="G55" i="32"/>
  <c r="AS14" i="32"/>
  <c r="W36" i="32"/>
  <c r="AO15" i="32"/>
  <c r="BC22" i="32"/>
  <c r="AN15" i="32"/>
  <c r="F37" i="32"/>
  <c r="W19" i="32"/>
  <c r="AU40" i="32"/>
  <c r="AS39" i="32"/>
  <c r="AZ33" i="32"/>
  <c r="AI37" i="32"/>
  <c r="W54" i="32"/>
  <c r="R83" i="37" a="1"/>
  <c r="AC50" i="32"/>
  <c r="I35" i="32"/>
  <c r="BC46" i="32"/>
  <c r="J38" i="32"/>
  <c r="H51" i="32"/>
  <c r="O21" i="37"/>
  <c r="R128" i="37" a="1"/>
  <c r="AI6" i="32"/>
  <c r="AW15" i="32"/>
  <c r="AW35" i="32"/>
  <c r="E3" i="32"/>
  <c r="T112" i="37" a="1"/>
  <c r="T61" i="37" a="1"/>
  <c r="AC14" i="32"/>
  <c r="AU48" i="32"/>
  <c r="AC8" i="32"/>
  <c r="O134" i="37"/>
  <c r="AJ21" i="32"/>
  <c r="E49" i="32"/>
  <c r="N83" i="37" a="1"/>
  <c r="T11" i="37" a="1"/>
  <c r="K50" i="32"/>
  <c r="AD54" i="32"/>
  <c r="S14" i="32"/>
  <c r="U8" i="32"/>
  <c r="N37" i="32"/>
  <c r="Z36" i="32"/>
  <c r="K2" i="32"/>
  <c r="AF15" i="32"/>
  <c r="AE7" i="32"/>
  <c r="R54" i="32"/>
  <c r="L16" i="32"/>
  <c r="AI40" i="32"/>
  <c r="Z43" i="32"/>
  <c r="AU14" i="32"/>
  <c r="AY2" i="32"/>
  <c r="AK42" i="32"/>
  <c r="Z2" i="32"/>
  <c r="U33" i="37" a="1"/>
  <c r="R102" i="37" a="1"/>
  <c r="Q125" i="37" a="1"/>
  <c r="U31" i="37" a="1"/>
  <c r="O60" i="37"/>
  <c r="AJ41" i="32"/>
  <c r="G8" i="32"/>
  <c r="R106" i="37" a="1"/>
  <c r="H48" i="32"/>
  <c r="Q74" i="37" a="1"/>
  <c r="N123" i="37" a="1"/>
  <c r="M11" i="32"/>
  <c r="O24" i="37"/>
  <c r="Q40" i="32"/>
  <c r="AB47" i="32"/>
  <c r="U36" i="32"/>
  <c r="AP22" i="32"/>
  <c r="W35" i="32"/>
  <c r="AC36" i="32"/>
  <c r="W53" i="32"/>
  <c r="Q44" i="37" a="1"/>
  <c r="AD45" i="32"/>
  <c r="R118" i="37" a="1"/>
  <c r="O102" i="37"/>
  <c r="P33" i="32"/>
  <c r="AH55" i="32"/>
  <c r="J45" i="32"/>
  <c r="U43" i="37" a="1"/>
  <c r="X51" i="32"/>
  <c r="R28" i="37" a="1"/>
  <c r="AO24" i="32"/>
  <c r="O118" i="37"/>
  <c r="P41" i="32"/>
  <c r="I42" i="32"/>
  <c r="T132" i="37" a="1"/>
  <c r="U102" i="37" a="1"/>
  <c r="T136" i="37" a="1"/>
  <c r="AH8" i="32"/>
  <c r="AW22" i="32"/>
  <c r="AT43" i="32"/>
  <c r="AE48" i="32"/>
  <c r="Y42" i="32"/>
  <c r="J39" i="32"/>
  <c r="AP48" i="32"/>
  <c r="O6" i="37"/>
  <c r="U43" i="32"/>
  <c r="I54" i="32"/>
  <c r="T69" i="37" a="1"/>
  <c r="BC39" i="32"/>
  <c r="L51" i="32"/>
  <c r="R34" i="32"/>
  <c r="AQ33" i="32"/>
  <c r="R114" i="37" a="1"/>
  <c r="AI54" i="32"/>
  <c r="AD36" i="32"/>
  <c r="AC44" i="32"/>
  <c r="AQ50" i="32"/>
  <c r="Y16" i="32"/>
  <c r="Q76" i="37" a="1"/>
  <c r="T17" i="37" a="1"/>
  <c r="AC16" i="32"/>
  <c r="U47" i="32"/>
  <c r="Y11" i="32"/>
  <c r="S48" i="32"/>
  <c r="R126" i="37" a="1"/>
  <c r="U12" i="37" a="1"/>
  <c r="N14" i="37" a="1"/>
  <c r="X19" i="32"/>
  <c r="N28" i="37" a="1"/>
  <c r="T93" i="37" a="1"/>
  <c r="O138" i="37"/>
  <c r="Q75" i="37" a="1"/>
  <c r="N45" i="32"/>
  <c r="AN55" i="32"/>
  <c r="X37" i="32"/>
  <c r="O123" i="37"/>
  <c r="AB23" i="32"/>
  <c r="AO35" i="32"/>
  <c r="R10" i="37" a="1"/>
  <c r="AJ45" i="32"/>
  <c r="R129" i="37" a="1"/>
  <c r="O29" i="37"/>
  <c r="U5" i="32"/>
  <c r="AB43" i="32"/>
  <c r="O64" i="37"/>
  <c r="AM21" i="32"/>
  <c r="AS34" i="32"/>
  <c r="Y8" i="32"/>
  <c r="T74" i="37" a="1"/>
  <c r="M51" i="32"/>
  <c r="AJ48" i="32"/>
  <c r="L47" i="32"/>
  <c r="V2" i="32"/>
  <c r="AT39" i="32"/>
  <c r="R21" i="32"/>
  <c r="O44" i="32"/>
  <c r="I11" i="32"/>
  <c r="T13" i="37" a="1"/>
  <c r="AB17" i="32"/>
  <c r="Y39" i="32"/>
  <c r="R39" i="32"/>
  <c r="V35" i="32"/>
  <c r="Q53" i="32"/>
  <c r="AP53" i="32"/>
  <c r="M44" i="32"/>
  <c r="P43" i="32"/>
  <c r="AW50" i="32"/>
  <c r="G3" i="32"/>
  <c r="Q47" i="37" a="1"/>
  <c r="L23" i="32"/>
  <c r="AS47" i="32"/>
  <c r="T89" i="37" a="1"/>
  <c r="L46" i="32"/>
  <c r="W50" i="32"/>
  <c r="Q102" i="37" a="1"/>
  <c r="AW19" i="32"/>
  <c r="BD14" i="32"/>
  <c r="O58" i="37"/>
  <c r="Y36" i="32"/>
  <c r="M14" i="32"/>
  <c r="AJ22" i="32"/>
  <c r="AL9" i="32"/>
  <c r="BC37" i="32"/>
  <c r="BD38" i="32"/>
  <c r="L33" i="32"/>
  <c r="N12" i="37" a="1"/>
  <c r="AV39" i="32"/>
  <c r="E45" i="32"/>
  <c r="T43" i="37" a="1"/>
  <c r="O75" i="37"/>
  <c r="Z8" i="32"/>
  <c r="X45" i="32"/>
  <c r="T22" i="37" a="1"/>
  <c r="O70" i="37"/>
  <c r="BB34" i="32"/>
  <c r="Q49" i="32"/>
  <c r="AH36" i="32"/>
  <c r="F21" i="32"/>
  <c r="AS40" i="32"/>
  <c r="U108" i="37" a="1"/>
  <c r="O69" i="37"/>
  <c r="Z34" i="32"/>
  <c r="O127" i="37"/>
  <c r="AE17" i="32"/>
  <c r="AK11" i="32"/>
  <c r="AP41" i="32"/>
  <c r="AG44" i="32"/>
  <c r="T40" i="32"/>
  <c r="AC55" i="32"/>
  <c r="R13" i="37" a="1"/>
  <c r="AP51" i="32"/>
  <c r="N134" i="37" a="1"/>
  <c r="AE47" i="32"/>
  <c r="N81" i="37" a="1"/>
  <c r="O116" i="37"/>
  <c r="Q22" i="37" a="1"/>
  <c r="AH42" i="32"/>
  <c r="N111" i="37" a="1"/>
  <c r="AR46" i="32"/>
  <c r="AK35" i="32"/>
  <c r="T15" i="37" a="1"/>
  <c r="T59" i="37" a="1"/>
  <c r="N107" i="37" a="1"/>
  <c r="BC49" i="32"/>
  <c r="F35" i="32"/>
  <c r="AF34" i="32"/>
  <c r="O57" i="37"/>
  <c r="F41" i="32"/>
  <c r="AQ43" i="32"/>
  <c r="T41" i="37" a="1"/>
  <c r="W14" i="32"/>
  <c r="T78" i="37" a="1"/>
  <c r="O12" i="37"/>
  <c r="N85" i="37" a="1"/>
  <c r="F19" i="32"/>
  <c r="AW16" i="32"/>
  <c r="S40" i="32"/>
  <c r="Q53" i="37" a="1"/>
  <c r="V53" i="32"/>
  <c r="AH41" i="32"/>
  <c r="E19" i="32"/>
  <c r="V48" i="32"/>
  <c r="AV54" i="32"/>
  <c r="AH49" i="32"/>
  <c r="U36" i="37" a="1"/>
  <c r="Q29" i="37" a="1"/>
  <c r="AP55" i="32"/>
  <c r="AW48" i="32"/>
  <c r="U21" i="32"/>
  <c r="Q51" i="37" a="1"/>
  <c r="X53" i="32"/>
  <c r="T54" i="32"/>
  <c r="W5" i="32"/>
  <c r="AS13" i="32"/>
  <c r="AG51" i="32"/>
  <c r="T141" i="37" a="1"/>
  <c r="T131" i="37" a="1"/>
  <c r="AR45" i="32"/>
  <c r="BC5" i="32"/>
  <c r="AB49" i="32"/>
  <c r="AB33" i="32"/>
  <c r="AL22" i="32"/>
  <c r="N2" i="32"/>
  <c r="Y35" i="32"/>
  <c r="Q96" i="37" a="1"/>
  <c r="AF53" i="32"/>
  <c r="AO50" i="32"/>
  <c r="R46" i="32"/>
  <c r="R49" i="37" a="1"/>
  <c r="Z16" i="32"/>
  <c r="AA41" i="32"/>
  <c r="AQ6" i="32"/>
  <c r="U49" i="37" a="1"/>
  <c r="G2" i="32"/>
  <c r="R66" i="37" a="1"/>
  <c r="AQ47" i="32"/>
  <c r="G36" i="32"/>
  <c r="J22" i="32"/>
  <c r="M37" i="32"/>
  <c r="AV37" i="32"/>
  <c r="N100" i="37" a="1"/>
  <c r="AF42" i="32"/>
  <c r="X11" i="32"/>
  <c r="U98" i="37" a="1"/>
  <c r="T130" i="37" a="1"/>
  <c r="S7" i="32"/>
  <c r="W45" i="32"/>
  <c r="O107" i="37"/>
  <c r="M9" i="32"/>
  <c r="AT40" i="32"/>
  <c r="R62" i="37" a="1"/>
  <c r="T105" i="37" a="1"/>
  <c r="R109" i="37" a="1"/>
  <c r="N73" i="37" a="1"/>
  <c r="N135" i="37" a="1"/>
  <c r="U66" i="37" a="1"/>
  <c r="S46" i="32"/>
  <c r="U132" i="37" a="1"/>
  <c r="O30" i="37"/>
  <c r="E52" i="32"/>
  <c r="P8" i="32"/>
  <c r="O40" i="37" a="1"/>
  <c r="AM3" i="32"/>
  <c r="AQ41" i="32"/>
  <c r="BB22" i="32"/>
  <c r="Q56" i="37" a="1"/>
  <c r="P53" i="32"/>
  <c r="Q95" i="37" a="1"/>
  <c r="G40" i="32"/>
  <c r="AS43" i="32"/>
  <c r="BD35" i="32"/>
  <c r="S23" i="32"/>
  <c r="T3" i="32"/>
  <c r="R76" i="37" a="1"/>
  <c r="Q138" i="37" a="1"/>
  <c r="U40" i="32"/>
  <c r="U95" i="37" a="1"/>
  <c r="BB53" i="32"/>
  <c r="G19" i="32"/>
  <c r="AL50" i="32"/>
  <c r="AG35" i="32"/>
  <c r="AF33" i="32"/>
  <c r="AJ49" i="32"/>
  <c r="N44" i="32"/>
  <c r="AW39" i="32"/>
  <c r="P14" i="32"/>
  <c r="AO16" i="32"/>
  <c r="AS54" i="32"/>
  <c r="Q105" i="37" a="1"/>
  <c r="T2" i="32"/>
  <c r="AI2" i="32"/>
  <c r="L39" i="32"/>
  <c r="AB40" i="32"/>
  <c r="AX3" i="32"/>
  <c r="N20" i="37" a="1"/>
  <c r="X47" i="32"/>
  <c r="X5" i="32"/>
  <c r="BD21" i="32"/>
  <c r="H53" i="32"/>
  <c r="R85" i="37" a="1"/>
  <c r="Y33" i="32"/>
  <c r="U138" i="37" a="1"/>
  <c r="AM35" i="32"/>
  <c r="I24" i="32"/>
  <c r="L35" i="32"/>
  <c r="O122" i="37"/>
  <c r="AR48" i="32"/>
  <c r="AL15" i="32"/>
  <c r="AH35" i="32"/>
  <c r="O98" i="37"/>
  <c r="AB39" i="32"/>
  <c r="G22" i="32"/>
  <c r="BD33" i="32"/>
  <c r="BB50" i="32"/>
  <c r="AJ38" i="32"/>
  <c r="N31" i="37" a="1"/>
  <c r="R23" i="37" a="1"/>
  <c r="G24" i="32"/>
  <c r="T54" i="37" a="1"/>
  <c r="AH19" i="32"/>
  <c r="O80" i="37"/>
  <c r="AI34" i="32"/>
  <c r="Q16" i="32"/>
  <c r="AE34" i="32"/>
  <c r="T55" i="37" a="1"/>
  <c r="BD36" i="32"/>
  <c r="AM46" i="32"/>
  <c r="AL40" i="32"/>
  <c r="U88" i="37" a="1"/>
  <c r="Z48" i="32"/>
  <c r="O96" i="37"/>
  <c r="G41" i="32"/>
  <c r="U30" i="37" a="1"/>
  <c r="R37" i="37" a="1"/>
  <c r="F48" i="32"/>
  <c r="AJ55" i="32"/>
  <c r="O4" i="37"/>
  <c r="T87" i="37" a="1"/>
  <c r="Q50" i="37" a="1"/>
  <c r="BC7" i="32"/>
  <c r="G34" i="32"/>
  <c r="R77" i="37" a="1"/>
  <c r="BC44" i="32"/>
  <c r="V14" i="32"/>
  <c r="K41" i="32"/>
  <c r="AJ2" i="32"/>
  <c r="T49" i="32"/>
  <c r="I49" i="32"/>
  <c r="AG43" i="32"/>
  <c r="AM53" i="32"/>
  <c r="R38" i="32"/>
  <c r="BC34" i="32"/>
  <c r="BA42" i="32"/>
  <c r="K8" i="32"/>
  <c r="AS21" i="32"/>
  <c r="AJ42" i="32"/>
  <c r="AY48" i="32"/>
  <c r="N4" i="37" a="1"/>
  <c r="T68" i="37" a="1"/>
  <c r="S24" i="32"/>
  <c r="N3" i="32"/>
  <c r="AJ43" i="32"/>
  <c r="O119" i="37"/>
  <c r="P7" i="32"/>
  <c r="BC52" i="32"/>
  <c r="AQ48" i="32"/>
  <c r="Q16" i="37" a="1"/>
  <c r="N91" i="37" a="1"/>
  <c r="H6" i="32"/>
  <c r="AZ48" i="32"/>
  <c r="T50" i="37" a="1"/>
  <c r="AL21" i="32"/>
  <c r="BD3" i="32"/>
  <c r="AL42" i="32"/>
  <c r="AW49" i="32"/>
  <c r="AF23" i="32"/>
  <c r="AH39" i="32"/>
  <c r="AW21" i="32"/>
  <c r="AX24" i="32"/>
  <c r="T36" i="32"/>
  <c r="AQ16" i="32"/>
  <c r="O41" i="32"/>
  <c r="AR3" i="32"/>
  <c r="Q111" i="37" a="1"/>
  <c r="U47" i="37" a="1"/>
  <c r="AZ7" i="32"/>
  <c r="AD50" i="32"/>
  <c r="N140" i="37" a="1"/>
  <c r="R57" i="37" a="1"/>
  <c r="BA17" i="32"/>
  <c r="J44" i="32"/>
  <c r="E33" i="32"/>
  <c r="AF52" i="32"/>
  <c r="O82" i="37"/>
  <c r="AK46" i="32"/>
  <c r="AT52" i="32"/>
  <c r="AR7" i="32"/>
  <c r="W17" i="32"/>
  <c r="AT23" i="32"/>
  <c r="AJ13" i="32"/>
  <c r="AC13" i="32"/>
  <c r="Q67" i="37" a="1"/>
  <c r="O126" i="37"/>
  <c r="H46" i="32"/>
  <c r="BB37" i="32"/>
  <c r="W33" i="32"/>
  <c r="AD6" i="32"/>
  <c r="K48" i="32"/>
  <c r="BD8" i="32"/>
  <c r="T11" i="32"/>
  <c r="R14" i="37" a="1"/>
  <c r="AV51" i="32"/>
  <c r="O139" i="37"/>
  <c r="N57" i="37" a="1"/>
  <c r="M41" i="32"/>
  <c r="R124" i="37" a="1"/>
  <c r="AB19" i="32"/>
  <c r="AG5" i="32"/>
  <c r="U19" i="32"/>
  <c r="O42" i="32"/>
  <c r="J43" i="32"/>
  <c r="I22" i="32"/>
  <c r="R92" i="37" a="1"/>
  <c r="AK44" i="32"/>
  <c r="O8" i="32"/>
  <c r="AG14" i="32"/>
  <c r="AW52" i="32"/>
  <c r="K16" i="32"/>
  <c r="AI14" i="32"/>
  <c r="Q80" i="37" a="1"/>
  <c r="U35" i="37" a="1"/>
  <c r="Q110" i="37" a="1"/>
  <c r="AT55" i="32"/>
  <c r="AL7" i="32"/>
  <c r="AJ15" i="32"/>
  <c r="G17" i="32"/>
  <c r="T72" i="37" a="1"/>
  <c r="AK5" i="32"/>
  <c r="U125" i="37" a="1"/>
  <c r="AG34" i="32"/>
  <c r="M49" i="32"/>
  <c r="O38" i="32"/>
  <c r="AU24" i="32"/>
  <c r="T45" i="37" a="1"/>
  <c r="Q134" i="37" a="1"/>
  <c r="AV11" i="32"/>
  <c r="F24" i="32"/>
  <c r="J42" i="32"/>
  <c r="Q41" i="32"/>
  <c r="O132" i="37"/>
  <c r="V45" i="32"/>
  <c r="N77" i="37" a="1"/>
  <c r="G38" i="32"/>
  <c r="O9" i="37"/>
  <c r="K54" i="32"/>
  <c r="AN43" i="32"/>
  <c r="AT36" i="32"/>
  <c r="N102" i="37" a="1"/>
  <c r="S41" i="32"/>
  <c r="G50" i="32"/>
  <c r="AS24" i="32"/>
  <c r="R135" i="37" a="1"/>
  <c r="M39" i="32"/>
  <c r="AP42" i="32"/>
  <c r="AO2" i="32"/>
  <c r="AZ47" i="32"/>
  <c r="AK47" i="32"/>
  <c r="S42" i="32"/>
  <c r="T91" i="37" a="1"/>
  <c r="Q112" i="37" a="1"/>
  <c r="N136" i="37" a="1"/>
  <c r="AQ54" i="32"/>
  <c r="G45" i="32"/>
  <c r="J36" i="32"/>
  <c r="AX47" i="32"/>
  <c r="F46" i="32"/>
  <c r="AE2" i="32"/>
  <c r="P34" i="32"/>
  <c r="U90" i="37" a="1"/>
  <c r="K22" i="32"/>
  <c r="R59" i="37" a="1"/>
  <c r="BA40" i="32"/>
  <c r="Q14" i="37" a="1"/>
  <c r="AE35" i="32"/>
  <c r="AE37" i="32"/>
  <c r="M23" i="32"/>
  <c r="AQ37" i="32"/>
  <c r="R15" i="32"/>
  <c r="Q24" i="32"/>
  <c r="N34" i="32"/>
  <c r="S49" i="32"/>
  <c r="T5" i="37" a="1"/>
  <c r="L40" i="32"/>
  <c r="AJ16" i="32"/>
  <c r="G39" i="32"/>
  <c r="BD40" i="32"/>
  <c r="N41" i="37" a="1"/>
  <c r="R86" i="37" a="1"/>
  <c r="R107" i="37" a="1"/>
  <c r="AW8" i="32"/>
  <c r="G35" i="32"/>
  <c r="U38" i="37" a="1"/>
  <c r="AS48" i="32"/>
  <c r="Q2" i="32"/>
  <c r="Y47" i="32"/>
  <c r="U34" i="32"/>
  <c r="AF49" i="32"/>
  <c r="AW43" i="32"/>
  <c r="AL5" i="32"/>
  <c r="T118" i="37" a="1"/>
  <c r="AH14" i="32"/>
  <c r="N19" i="32"/>
  <c r="BD23" i="32"/>
  <c r="N127" i="37" a="1"/>
  <c r="P39" i="32"/>
  <c r="AS44" i="32"/>
  <c r="AU6" i="32"/>
  <c r="U133" i="37" a="1"/>
  <c r="O128" i="37"/>
  <c r="AZ49" i="32"/>
  <c r="H34" i="32"/>
  <c r="N61" i="37" a="1"/>
  <c r="AQ8" i="32"/>
  <c r="AM37" i="32"/>
  <c r="AU2" i="32"/>
  <c r="V40" i="32"/>
  <c r="X44" i="32"/>
  <c r="AS45" i="32"/>
  <c r="E39" i="32"/>
  <c r="R12" i="37" a="1"/>
  <c r="S17" i="32"/>
  <c r="AF48" i="32"/>
  <c r="Q66" i="37" a="1"/>
  <c r="Q98" i="37" a="1"/>
  <c r="AH5" i="32"/>
  <c r="N46" i="37" a="1"/>
  <c r="AM42" i="32"/>
  <c r="I43" i="32"/>
  <c r="T53" i="32"/>
  <c r="Q21" i="37" a="1"/>
  <c r="T33" i="32"/>
  <c r="T109" i="37" a="1"/>
  <c r="BD46" i="32"/>
  <c r="U83" i="37" a="1"/>
  <c r="AY13" i="32"/>
  <c r="Q22" i="32"/>
  <c r="T38" i="37" a="1"/>
  <c r="U103" i="37" a="1"/>
  <c r="AL47" i="32"/>
  <c r="K23" i="32"/>
  <c r="AO34" i="32"/>
  <c r="R42" i="32"/>
  <c r="Q55" i="37" a="1"/>
  <c r="AI39" i="32"/>
  <c r="AO39" i="32"/>
  <c r="BC51" i="32"/>
  <c r="AM55" i="32"/>
  <c r="AQ55" i="32"/>
  <c r="N119" i="37" a="1"/>
  <c r="T76" i="37" a="1"/>
  <c r="O14" i="37"/>
  <c r="J33" i="32"/>
  <c r="H5" i="32"/>
  <c r="BA39" i="32"/>
  <c r="AK8" i="32"/>
  <c r="AI53" i="32"/>
  <c r="R116" i="37" a="1"/>
  <c r="R139" i="37" a="1"/>
  <c r="AG40" i="32"/>
  <c r="AQ36" i="32"/>
  <c r="AT8" i="32"/>
  <c r="AP37" i="32"/>
  <c r="AC39" i="32"/>
  <c r="O54" i="32"/>
  <c r="F2" i="32"/>
  <c r="AQ24" i="32"/>
  <c r="N84" i="37" a="1"/>
  <c r="M6" i="32"/>
  <c r="T47" i="32"/>
  <c r="T25" i="37" a="1"/>
  <c r="L52" i="32"/>
  <c r="Q64" i="37" a="1"/>
  <c r="AU19" i="32"/>
  <c r="AR11" i="32"/>
  <c r="T56" i="37" a="1"/>
  <c r="K6" i="32"/>
  <c r="BA21" i="32"/>
  <c r="T99" i="37" a="1"/>
  <c r="AQ45" i="32"/>
  <c r="AI46" i="32"/>
  <c r="M53" i="32"/>
  <c r="U10" i="37" a="1"/>
  <c r="T117" i="37" a="1"/>
  <c r="H33" i="32"/>
  <c r="BA19" i="32"/>
  <c r="O112" i="37"/>
  <c r="AO13" i="32"/>
  <c r="AR36" i="32"/>
  <c r="F49" i="32"/>
  <c r="S34" i="32"/>
  <c r="AC21" i="32"/>
  <c r="X24" i="32"/>
  <c r="S3" i="32"/>
  <c r="BB42" i="32"/>
  <c r="AV42" i="32"/>
  <c r="N92" i="37" a="1"/>
  <c r="AA38" i="32"/>
  <c r="AK16" i="32"/>
  <c r="R55" i="32"/>
  <c r="F11" i="32"/>
  <c r="BB40" i="32"/>
  <c r="U21" i="37" a="1"/>
  <c r="X9" i="32"/>
  <c r="Q116" i="37" a="1"/>
  <c r="AO22" i="32"/>
  <c r="N56" i="37" a="1"/>
  <c r="R38" i="37" a="1"/>
  <c r="AV34" i="32"/>
  <c r="BB33" i="32"/>
  <c r="AC48" i="32"/>
  <c r="AK45" i="32"/>
  <c r="AS55" i="32"/>
  <c r="AJ24" i="32"/>
  <c r="AY34" i="32"/>
  <c r="AT44" i="32"/>
  <c r="AX36" i="32"/>
  <c r="AT48" i="32"/>
  <c r="O121" i="37"/>
  <c r="J50" i="32"/>
  <c r="BD43" i="32"/>
  <c r="AY9" i="32"/>
  <c r="AJ37" i="32"/>
  <c r="R101" i="37" a="1"/>
  <c r="AG6" i="32"/>
  <c r="V37" i="32"/>
  <c r="AU53" i="32"/>
  <c r="Q51" i="32"/>
  <c r="X36" i="32"/>
  <c r="R72" i="37" a="1"/>
  <c r="T81" i="37" a="1"/>
  <c r="Q106" i="37" a="1"/>
  <c r="N45" i="37" a="1"/>
  <c r="AD22" i="32"/>
  <c r="E24" i="32"/>
  <c r="T82" i="37" a="1"/>
  <c r="S51" i="32"/>
  <c r="V54" i="32"/>
  <c r="T22" i="32"/>
  <c r="Z22" i="32"/>
  <c r="BA2" i="32"/>
  <c r="O51" i="37"/>
  <c r="X22" i="32"/>
  <c r="AD24" i="32"/>
  <c r="E43" i="32"/>
  <c r="AZ42" i="32"/>
  <c r="BB46" i="32"/>
  <c r="BA50" i="32"/>
  <c r="Q127" i="37" l="1"/>
  <c r="T73" i="37"/>
  <c r="Q111" i="37"/>
  <c r="Q71" i="37"/>
  <c r="Q88" i="37"/>
  <c r="U33" i="37"/>
  <c r="Q113" i="37"/>
  <c r="T47" i="37"/>
  <c r="R81" i="37"/>
  <c r="S81" i="37" s="1"/>
  <c r="U32" i="37"/>
  <c r="U89" i="37"/>
  <c r="R128" i="37"/>
  <c r="S128" i="37" s="1"/>
  <c r="R38" i="37"/>
  <c r="S38" i="37" s="1"/>
  <c r="T41" i="37"/>
  <c r="T45" i="37"/>
  <c r="N110" i="37"/>
  <c r="T42" i="37"/>
  <c r="Q72" i="37"/>
  <c r="N84" i="37"/>
  <c r="U81" i="37"/>
  <c r="N123" i="37"/>
  <c r="U14" i="37"/>
  <c r="Q7" i="37"/>
  <c r="T71" i="37"/>
  <c r="R119" i="37"/>
  <c r="S119" i="37" s="1"/>
  <c r="N85" i="37"/>
  <c r="Q68" i="37"/>
  <c r="R120" i="37"/>
  <c r="R13" i="37"/>
  <c r="U31" i="37"/>
  <c r="Q126" i="37"/>
  <c r="R102" i="37"/>
  <c r="S102" i="37" s="1"/>
  <c r="U36" i="37"/>
  <c r="R117" i="37"/>
  <c r="U93" i="37"/>
  <c r="R53" i="37"/>
  <c r="S53" i="37" s="1"/>
  <c r="R118" i="37"/>
  <c r="S118" i="37" s="1"/>
  <c r="U12" i="37"/>
  <c r="Q29" i="37"/>
  <c r="Q120" i="37"/>
  <c r="R37" i="37"/>
  <c r="S37" i="37" s="1"/>
  <c r="T104" i="37"/>
  <c r="R95" i="37"/>
  <c r="R106" i="37"/>
  <c r="Q116" i="37"/>
  <c r="R25" i="37"/>
  <c r="S25" i="37" s="1"/>
  <c r="R28" i="37"/>
  <c r="N122" i="37"/>
  <c r="Q10" i="37"/>
  <c r="U138" i="37"/>
  <c r="Q81" i="37"/>
  <c r="U98" i="37"/>
  <c r="N71" i="37"/>
  <c r="R10" i="37"/>
  <c r="S10" i="37" s="1"/>
  <c r="N107" i="37"/>
  <c r="Q85" i="37"/>
  <c r="T124" i="37"/>
  <c r="Q74" i="37"/>
  <c r="Q141" i="37"/>
  <c r="N19" i="37"/>
  <c r="T54" i="37"/>
  <c r="N46" i="37"/>
  <c r="Q33" i="37"/>
  <c r="U96" i="37"/>
  <c r="U68" i="37"/>
  <c r="T100" i="37"/>
  <c r="U30" i="37"/>
  <c r="N105" i="37"/>
  <c r="N127" i="37"/>
  <c r="R115" i="37"/>
  <c r="S115" i="37" s="1"/>
  <c r="U53" i="37"/>
  <c r="T48" i="37"/>
  <c r="N70" i="37"/>
  <c r="N60" i="37"/>
  <c r="N56" i="37"/>
  <c r="Q138" i="37"/>
  <c r="T82" i="37"/>
  <c r="Q67" i="37"/>
  <c r="U76" i="37"/>
  <c r="N100" i="37"/>
  <c r="Q95" i="37"/>
  <c r="R112" i="37"/>
  <c r="S112" i="37" s="1"/>
  <c r="N48" i="37"/>
  <c r="U48" i="37"/>
  <c r="U78" i="37"/>
  <c r="Q53" i="37"/>
  <c r="Q66" i="37"/>
  <c r="R50" i="37"/>
  <c r="S50" i="37" s="1"/>
  <c r="T15" i="37"/>
  <c r="R132" i="37"/>
  <c r="S132" i="37" s="1"/>
  <c r="T65" i="37"/>
  <c r="U85" i="37"/>
  <c r="O40" i="37"/>
  <c r="T80" i="37"/>
  <c r="N140" i="37"/>
  <c r="T17" i="37"/>
  <c r="R12" i="37"/>
  <c r="S12" i="37" s="1"/>
  <c r="Q125" i="37"/>
  <c r="T74" i="37"/>
  <c r="R116" i="37"/>
  <c r="S116" i="37" s="1"/>
  <c r="N75" i="37"/>
  <c r="T60" i="37"/>
  <c r="R89" i="37"/>
  <c r="S89" i="37" s="1"/>
  <c r="R24" i="37"/>
  <c r="S24" i="37" s="1"/>
  <c r="T116" i="37"/>
  <c r="R84" i="37"/>
  <c r="T50" i="37"/>
  <c r="T85" i="37"/>
  <c r="N120" i="37"/>
  <c r="N65" i="37"/>
  <c r="U73" i="37"/>
  <c r="Q129" i="37"/>
  <c r="N39" i="37"/>
  <c r="Q49" i="37"/>
  <c r="T112" i="37"/>
  <c r="Q106" i="37"/>
  <c r="U46" i="37"/>
  <c r="N35" i="37"/>
  <c r="T140" i="37"/>
  <c r="T16" i="37"/>
  <c r="U10" i="37"/>
  <c r="R86" i="37"/>
  <c r="S86" i="37" s="1"/>
  <c r="N111" i="37"/>
  <c r="T119" i="37"/>
  <c r="N92" i="37"/>
  <c r="R73" i="37"/>
  <c r="S73" i="37" s="1"/>
  <c r="R129" i="37"/>
  <c r="S129" i="37" s="1"/>
  <c r="T46" i="37"/>
  <c r="U67" i="37"/>
  <c r="R135" i="37"/>
  <c r="S135" i="37" s="1"/>
  <c r="T109" i="37"/>
  <c r="N50" i="37"/>
  <c r="U139" i="37"/>
  <c r="Q22" i="37"/>
  <c r="Q31" i="37"/>
  <c r="T97" i="37"/>
  <c r="N94" i="37"/>
  <c r="Q46" i="37"/>
  <c r="Q89" i="37"/>
  <c r="Q54" i="37"/>
  <c r="T38" i="37"/>
  <c r="Q55" i="37"/>
  <c r="Q15" i="37"/>
  <c r="N41" i="37"/>
  <c r="U110" i="37"/>
  <c r="Q16" i="37"/>
  <c r="T23" i="37"/>
  <c r="Q132" i="37"/>
  <c r="R36" i="37"/>
  <c r="S36" i="37" s="1"/>
  <c r="T5" i="37"/>
  <c r="Q109" i="37"/>
  <c r="T10" i="37"/>
  <c r="U94" i="37"/>
  <c r="T51" i="37"/>
  <c r="U92" i="37"/>
  <c r="Q130" i="37"/>
  <c r="R11" i="37"/>
  <c r="S11" i="37" s="1"/>
  <c r="T94" i="37"/>
  <c r="N76" i="37"/>
  <c r="N57" i="37"/>
  <c r="T131" i="37"/>
  <c r="T89" i="37"/>
  <c r="T129" i="37"/>
  <c r="R52" i="37"/>
  <c r="S52" i="37" s="1"/>
  <c r="U130" i="37"/>
  <c r="R92" i="37"/>
  <c r="S92" i="37" s="1"/>
  <c r="Q11" i="37"/>
  <c r="N102" i="37"/>
  <c r="R75" i="37"/>
  <c r="S75" i="37" s="1"/>
  <c r="N31" i="37"/>
  <c r="Q90" i="37"/>
  <c r="R94" i="37"/>
  <c r="S94" i="37" s="1"/>
  <c r="R41" i="37"/>
  <c r="S41" i="37" s="1"/>
  <c r="T49" i="37"/>
  <c r="U9" i="37"/>
  <c r="U42" i="37"/>
  <c r="T118" i="37"/>
  <c r="N118" i="37"/>
  <c r="R105" i="37"/>
  <c r="S105" i="37" s="1"/>
  <c r="R137" i="37"/>
  <c r="S137" i="37" s="1"/>
  <c r="Q110" i="37"/>
  <c r="N108" i="37"/>
  <c r="R125" i="37"/>
  <c r="R77" i="37"/>
  <c r="R57" i="37"/>
  <c r="S57" i="37" s="1"/>
  <c r="Q102" i="37"/>
  <c r="U87" i="37"/>
  <c r="Q44" i="37"/>
  <c r="T35" i="37"/>
  <c r="Q4" i="37"/>
  <c r="T57" i="37"/>
  <c r="N25" i="37"/>
  <c r="T78" i="37"/>
  <c r="U35" i="37"/>
  <c r="U82" i="37"/>
  <c r="N38" i="37"/>
  <c r="T6" i="37"/>
  <c r="N20" i="37"/>
  <c r="Q91" i="37"/>
  <c r="U21" i="37"/>
  <c r="U43" i="37"/>
  <c r="Q19" i="37"/>
  <c r="T67" i="37"/>
  <c r="U47" i="37"/>
  <c r="Q17" i="37"/>
  <c r="N28" i="37"/>
  <c r="N4" i="37"/>
  <c r="R101" i="37"/>
  <c r="S101" i="37" s="1"/>
  <c r="N68" i="37"/>
  <c r="R19" i="37"/>
  <c r="S19" i="37" s="1"/>
  <c r="N55" i="37"/>
  <c r="R85" i="37"/>
  <c r="S85" i="37" s="1"/>
  <c r="T13" i="37"/>
  <c r="Q98" i="37"/>
  <c r="R43" i="37"/>
  <c r="S43" i="37" s="1"/>
  <c r="Q92" i="37"/>
  <c r="N97" i="37"/>
  <c r="Q112" i="37"/>
  <c r="T64" i="37"/>
  <c r="U131" i="37"/>
  <c r="N96" i="37"/>
  <c r="R14" i="37"/>
  <c r="S14" i="37" s="1"/>
  <c r="U95" i="37"/>
  <c r="Q137" i="37"/>
  <c r="T117" i="37"/>
  <c r="R27" i="37"/>
  <c r="S27" i="37" s="1"/>
  <c r="T25" i="37"/>
  <c r="T87" i="37"/>
  <c r="N42" i="37"/>
  <c r="Q134" i="37"/>
  <c r="Q78" i="37"/>
  <c r="N18" i="37"/>
  <c r="Q96" i="37"/>
  <c r="N128" i="37"/>
  <c r="U28" i="37"/>
  <c r="N58" i="37"/>
  <c r="R34" i="37"/>
  <c r="S34" i="37" s="1"/>
  <c r="R139" i="37"/>
  <c r="S139" i="37" s="1"/>
  <c r="R100" i="37"/>
  <c r="S100" i="37" s="1"/>
  <c r="N17" i="37"/>
  <c r="Q105" i="37"/>
  <c r="U106" i="37"/>
  <c r="Q52" i="37"/>
  <c r="N80" i="37"/>
  <c r="Q69" i="37"/>
  <c r="R83" i="37"/>
  <c r="S83" i="37" s="1"/>
  <c r="T20" i="37"/>
  <c r="Q80" i="37"/>
  <c r="Q119" i="37"/>
  <c r="T4" i="37"/>
  <c r="T19" i="37"/>
  <c r="R68" i="37"/>
  <c r="R65" i="37"/>
  <c r="S65" i="37" s="1"/>
  <c r="R108" i="37"/>
  <c r="Q57" i="37"/>
  <c r="N77" i="37"/>
  <c r="Q34" i="37"/>
  <c r="T138" i="37"/>
  <c r="T136" i="37"/>
  <c r="Q64" i="37"/>
  <c r="T120" i="37"/>
  <c r="T81" i="37"/>
  <c r="N64" i="37"/>
  <c r="R121" i="37"/>
  <c r="S121" i="37" s="1"/>
  <c r="Q32" i="37"/>
  <c r="R47" i="37"/>
  <c r="R79" i="37"/>
  <c r="S79" i="37" s="1"/>
  <c r="T79" i="37"/>
  <c r="R42" i="37"/>
  <c r="S42" i="37" s="1"/>
  <c r="T14" i="37"/>
  <c r="U126" i="37"/>
  <c r="T99" i="37"/>
  <c r="T115" i="37"/>
  <c r="U29" i="37"/>
  <c r="U102" i="37"/>
  <c r="R96" i="37"/>
  <c r="R90" i="37"/>
  <c r="S90" i="37" s="1"/>
  <c r="T70" i="37"/>
  <c r="T106" i="37"/>
  <c r="R82" i="37"/>
  <c r="S82" i="37" s="1"/>
  <c r="T72" i="37"/>
  <c r="N121" i="37"/>
  <c r="N45" i="37"/>
  <c r="U74" i="37"/>
  <c r="R6" i="37"/>
  <c r="S6" i="37" s="1"/>
  <c r="U18" i="37"/>
  <c r="R30" i="37"/>
  <c r="S30" i="37" s="1"/>
  <c r="Q48" i="37"/>
  <c r="Q70" i="37"/>
  <c r="N113" i="37"/>
  <c r="T101" i="37"/>
  <c r="Q40" i="37"/>
  <c r="U58" i="37"/>
  <c r="T69" i="37"/>
  <c r="N30" i="37"/>
  <c r="Q56" i="37"/>
  <c r="R124" i="37"/>
  <c r="S124" i="37" s="1"/>
  <c r="T141" i="37"/>
  <c r="T134" i="37"/>
  <c r="N10" i="37"/>
  <c r="T126" i="37"/>
  <c r="U72" i="37"/>
  <c r="Q35" i="37"/>
  <c r="N73" i="37"/>
  <c r="T121" i="37"/>
  <c r="T132" i="37"/>
  <c r="N6" i="37"/>
  <c r="N61" i="37"/>
  <c r="R56" i="37"/>
  <c r="R33" i="37"/>
  <c r="U55" i="37"/>
  <c r="N115" i="37"/>
  <c r="Q30" i="37"/>
  <c r="Q28" i="37"/>
  <c r="Q14" i="37"/>
  <c r="E25" i="32"/>
  <c r="F25" i="32" s="1"/>
  <c r="G25" i="32" s="1"/>
  <c r="N129" i="37"/>
  <c r="T96" i="37"/>
  <c r="T111" i="37"/>
  <c r="R29" i="37"/>
  <c r="S29" i="37" s="1"/>
  <c r="N81" i="37"/>
  <c r="Q140" i="37"/>
  <c r="Q23" i="37"/>
  <c r="R60" i="37"/>
  <c r="S60" i="37" s="1"/>
  <c r="T52" i="37"/>
  <c r="U34" i="37"/>
  <c r="T90" i="37"/>
  <c r="N36" i="37"/>
  <c r="R39" i="37"/>
  <c r="S39" i="37" s="1"/>
  <c r="Q114" i="37"/>
  <c r="N13" i="37"/>
  <c r="T9" i="37"/>
  <c r="R62" i="37"/>
  <c r="T43" i="37"/>
  <c r="R66" i="37"/>
  <c r="S66" i="37" s="1"/>
  <c r="Q47" i="37"/>
  <c r="R110" i="37"/>
  <c r="S110" i="37" s="1"/>
  <c r="U40" i="37"/>
  <c r="T91" i="37"/>
  <c r="N87" i="37"/>
  <c r="N7" i="37"/>
  <c r="Q76" i="37"/>
  <c r="U125" i="37"/>
  <c r="Q62" i="37"/>
  <c r="N93" i="37"/>
  <c r="N103" i="37"/>
  <c r="R91" i="37"/>
  <c r="S91" i="37" s="1"/>
  <c r="N32" i="37"/>
  <c r="Q73" i="37"/>
  <c r="U91" i="37"/>
  <c r="Q121" i="37"/>
  <c r="T110" i="37"/>
  <c r="R72" i="37"/>
  <c r="S72" i="37" s="1"/>
  <c r="R15" i="37"/>
  <c r="S15" i="37" s="1"/>
  <c r="R51" i="37"/>
  <c r="S51" i="37" s="1"/>
  <c r="U112" i="37"/>
  <c r="Q21" i="37"/>
  <c r="Q37" i="37"/>
  <c r="U62" i="37"/>
  <c r="N23" i="37"/>
  <c r="T107" i="37"/>
  <c r="U113" i="37"/>
  <c r="T63" i="37"/>
  <c r="R9" i="37"/>
  <c r="S9" i="37" s="1"/>
  <c r="T137" i="37"/>
  <c r="R111" i="37"/>
  <c r="S111" i="37" s="1"/>
  <c r="Q118" i="37"/>
  <c r="R126" i="37"/>
  <c r="S126" i="37" s="1"/>
  <c r="Q59" i="37"/>
  <c r="N67" i="37"/>
  <c r="R127" i="37"/>
  <c r="S127" i="37" s="1"/>
  <c r="R59" i="37"/>
  <c r="Q50" i="37"/>
  <c r="T26" i="37"/>
  <c r="U140" i="37"/>
  <c r="T83" i="37"/>
  <c r="Q122" i="37"/>
  <c r="T55" i="37"/>
  <c r="Q101" i="37"/>
  <c r="R87" i="37"/>
  <c r="U88" i="37"/>
  <c r="Q86" i="37"/>
  <c r="N14" i="37"/>
  <c r="N136" i="37"/>
  <c r="U132" i="37"/>
  <c r="R23" i="37"/>
  <c r="S23" i="37" s="1"/>
  <c r="T76" i="37"/>
  <c r="T93" i="37"/>
  <c r="Q58" i="37"/>
  <c r="Q65" i="37"/>
  <c r="U15" i="37"/>
  <c r="Q60" i="37"/>
  <c r="U115" i="37"/>
  <c r="N33" i="37"/>
  <c r="U7" i="37"/>
  <c r="T84" i="37"/>
  <c r="T36" i="37"/>
  <c r="N12" i="37"/>
  <c r="T56" i="37"/>
  <c r="N135" i="37"/>
  <c r="N74" i="37"/>
  <c r="T98" i="37"/>
  <c r="T59" i="37"/>
  <c r="N78" i="37"/>
  <c r="Q18" i="37"/>
  <c r="U38" i="37"/>
  <c r="N112" i="37"/>
  <c r="R107" i="37"/>
  <c r="S107" i="37" s="1"/>
  <c r="R49" i="37"/>
  <c r="S49" i="37" s="1"/>
  <c r="R80" i="37"/>
  <c r="S80" i="37" s="1"/>
  <c r="N79" i="37"/>
  <c r="Q20" i="37"/>
  <c r="U124" i="37"/>
  <c r="T95" i="37"/>
  <c r="R7" i="37"/>
  <c r="S7" i="37" s="1"/>
  <c r="U37" i="37"/>
  <c r="R63" i="37"/>
  <c r="T105" i="37"/>
  <c r="R134" i="37"/>
  <c r="S134" i="37" s="1"/>
  <c r="U107" i="37"/>
  <c r="Q75" i="37"/>
  <c r="N27" i="37"/>
  <c r="N90" i="37"/>
  <c r="T27" i="37"/>
  <c r="Q100" i="37"/>
  <c r="Q6" i="37"/>
  <c r="T44" i="37"/>
  <c r="Q133" i="37"/>
  <c r="R88" i="37"/>
  <c r="S88" i="37" s="1"/>
  <c r="T130" i="37"/>
  <c r="R26" i="37"/>
  <c r="U41" i="37"/>
  <c r="R16" i="37"/>
  <c r="R76" i="37"/>
  <c r="S76" i="37" s="1"/>
  <c r="U57" i="37"/>
  <c r="N66" i="37"/>
  <c r="U90" i="37"/>
  <c r="N99" i="37"/>
  <c r="Q79" i="37"/>
  <c r="N59" i="37"/>
  <c r="T128" i="37"/>
  <c r="Q43" i="37"/>
  <c r="U108" i="37"/>
  <c r="N43" i="37"/>
  <c r="N116" i="37"/>
  <c r="Q51" i="37"/>
  <c r="T127" i="37"/>
  <c r="U133" i="37"/>
  <c r="R64" i="37"/>
  <c r="S64" i="37" s="1"/>
  <c r="Q117" i="37"/>
  <c r="N47" i="37"/>
  <c r="Q135" i="37"/>
  <c r="N141" i="37"/>
  <c r="R122" i="37"/>
  <c r="S122" i="37" s="1"/>
  <c r="Q63" i="37"/>
  <c r="N117" i="37"/>
  <c r="Q128" i="37"/>
  <c r="Q24" i="37"/>
  <c r="N134" i="37"/>
  <c r="T11" i="37"/>
  <c r="N24" i="37"/>
  <c r="N34" i="37"/>
  <c r="R71" i="37"/>
  <c r="S71" i="37" s="1"/>
  <c r="U49" i="37"/>
  <c r="U111" i="37"/>
  <c r="Q83" i="37"/>
  <c r="T53" i="37"/>
  <c r="R98" i="37"/>
  <c r="R74" i="37"/>
  <c r="S74" i="37" s="1"/>
  <c r="N101" i="37"/>
  <c r="N119" i="37"/>
  <c r="U13" i="37"/>
  <c r="N88" i="37"/>
  <c r="R109" i="37"/>
  <c r="S109" i="37" s="1"/>
  <c r="T22" i="37"/>
  <c r="N91" i="37"/>
  <c r="U66" i="37"/>
  <c r="N21" i="37"/>
  <c r="R22" i="37"/>
  <c r="S22" i="37" s="1"/>
  <c r="R21" i="37"/>
  <c r="S21" i="37" s="1"/>
  <c r="T68" i="37"/>
  <c r="U20" i="37"/>
  <c r="Q104" i="37"/>
  <c r="N52" i="37"/>
  <c r="T108" i="37"/>
  <c r="N5" i="37"/>
  <c r="R5" i="37"/>
  <c r="S5" i="37" s="1"/>
  <c r="U83" i="37"/>
  <c r="T61" i="37"/>
  <c r="R114" i="37"/>
  <c r="S114" i="37" s="1"/>
  <c r="R32" i="37"/>
  <c r="S32" i="37" s="1"/>
  <c r="R69" i="37"/>
  <c r="S69" i="37" s="1"/>
  <c r="N83" i="37"/>
  <c r="U103" i="37"/>
  <c r="Q87" i="37"/>
  <c r="AX17" i="32"/>
  <c r="BC41" i="32"/>
  <c r="AE51" i="32"/>
  <c r="AY15" i="32"/>
  <c r="AY42" i="32"/>
  <c r="H16" i="32"/>
  <c r="AZ17" i="32"/>
  <c r="AK41" i="32"/>
  <c r="AV35" i="32"/>
  <c r="K51" i="32"/>
  <c r="AK37" i="32"/>
  <c r="AJ53" i="32"/>
  <c r="AB53" i="32"/>
  <c r="N14" i="32"/>
  <c r="AX2" i="32"/>
  <c r="AK40" i="32"/>
  <c r="X39" i="32"/>
  <c r="AR16" i="32"/>
  <c r="AG17" i="32"/>
  <c r="AO41" i="32"/>
  <c r="AJ35" i="32"/>
  <c r="AO51" i="32"/>
  <c r="Z37" i="32"/>
  <c r="BD53" i="32"/>
  <c r="T41" i="32"/>
  <c r="AY54" i="32"/>
  <c r="O39" i="32"/>
  <c r="AO54" i="32"/>
  <c r="BD39" i="32"/>
  <c r="AY39" i="32"/>
  <c r="AT41" i="32"/>
  <c r="Y41" i="32"/>
  <c r="Z35" i="32"/>
  <c r="O51" i="32"/>
  <c r="R37" i="32"/>
  <c r="I53" i="32"/>
  <c r="AU51" i="32"/>
  <c r="AF2" i="32"/>
  <c r="AA54" i="32"/>
  <c r="AR38" i="32"/>
  <c r="AD40" i="32"/>
  <c r="AQ40" i="32"/>
  <c r="AB41" i="32"/>
  <c r="AX41" i="32"/>
  <c r="H35" i="32"/>
  <c r="P51" i="32"/>
  <c r="AY37" i="32"/>
  <c r="J53" i="32"/>
  <c r="AS11" i="32"/>
  <c r="AT54" i="32"/>
  <c r="BD54" i="32"/>
  <c r="AH38" i="32"/>
  <c r="W38" i="32"/>
  <c r="AN54" i="32"/>
  <c r="AZ37" i="32"/>
  <c r="BA41" i="32"/>
  <c r="AF41" i="32"/>
  <c r="AP35" i="32"/>
  <c r="AY51" i="32"/>
  <c r="E37" i="32"/>
  <c r="N53" i="32"/>
  <c r="AX51" i="32"/>
  <c r="AF38" i="32"/>
  <c r="T14" i="32"/>
  <c r="K39" i="32"/>
  <c r="AO38" i="32"/>
  <c r="AM2" i="32"/>
  <c r="BC16" i="32"/>
  <c r="AV41" i="32"/>
  <c r="Z41" i="32"/>
  <c r="AZ35" i="32"/>
  <c r="AL51" i="32"/>
  <c r="AR37" i="32"/>
  <c r="E53" i="32"/>
  <c r="AX39" i="32"/>
  <c r="AT38" i="32"/>
  <c r="AY40" i="32"/>
  <c r="AX16" i="32"/>
  <c r="AJ40" i="32"/>
  <c r="W39" i="32"/>
  <c r="AA11" i="32"/>
  <c r="AC53" i="32"/>
  <c r="AP15" i="32"/>
  <c r="L41" i="32"/>
  <c r="AI41" i="32"/>
  <c r="Q35" i="32"/>
  <c r="AH51" i="32"/>
  <c r="BD37" i="32"/>
  <c r="BC53" i="32"/>
  <c r="AZ39" i="32"/>
  <c r="I16" i="32"/>
  <c r="BA38" i="32"/>
  <c r="AK38" i="32"/>
  <c r="AF54" i="32"/>
  <c r="R35" i="32"/>
  <c r="M40" i="32"/>
  <c r="N41" i="32"/>
  <c r="AA51" i="32"/>
  <c r="S16" i="32"/>
  <c r="AL16" i="32"/>
  <c r="R41" i="32"/>
  <c r="AD11" i="32"/>
  <c r="K35" i="32"/>
  <c r="AQ51" i="32"/>
  <c r="J37" i="32"/>
  <c r="AX53" i="32"/>
  <c r="BD42" i="32"/>
  <c r="AN40" i="32"/>
  <c r="AN16" i="32"/>
  <c r="AU39" i="32"/>
  <c r="P54" i="32"/>
  <c r="N39" i="32"/>
  <c r="AS41" i="32"/>
  <c r="AM11" i="32"/>
  <c r="I51" i="32"/>
  <c r="AW51" i="32"/>
  <c r="U37" i="32"/>
  <c r="K53" i="32"/>
  <c r="AT42" i="32"/>
  <c r="T39" i="32"/>
  <c r="W15" i="32"/>
  <c r="Z39" i="32"/>
  <c r="I40" i="32"/>
  <c r="AG41" i="32"/>
  <c r="P35" i="32"/>
  <c r="AJ51" i="32"/>
  <c r="U51" i="32"/>
  <c r="P37" i="32"/>
  <c r="AT53" i="32"/>
  <c r="AR54" i="32"/>
  <c r="AC40" i="32"/>
  <c r="G16" i="32"/>
  <c r="AD42" i="32"/>
  <c r="I39" i="32"/>
  <c r="AH37" i="32"/>
  <c r="V41" i="32"/>
  <c r="E35" i="32"/>
  <c r="BD51" i="32"/>
  <c r="AZ51" i="32"/>
  <c r="K37" i="32"/>
  <c r="AO53" i="32"/>
  <c r="AX40" i="32"/>
  <c r="AA14" i="32"/>
  <c r="AK39" i="32"/>
  <c r="W40" i="32"/>
  <c r="N40" i="32"/>
  <c r="AL53" i="32"/>
  <c r="AY41" i="32"/>
  <c r="AQ35" i="32"/>
  <c r="AK51" i="32"/>
  <c r="AD13" i="32"/>
  <c r="AB37" i="32"/>
  <c r="G53" i="32"/>
  <c r="H40" i="32"/>
  <c r="F40" i="32"/>
  <c r="I2" i="32"/>
  <c r="X16" i="32"/>
  <c r="H39" i="32"/>
  <c r="AW37" i="32"/>
  <c r="E41" i="32"/>
  <c r="U35" i="32"/>
  <c r="AM51" i="32"/>
  <c r="AE13" i="32"/>
  <c r="O37" i="32"/>
  <c r="AV53" i="32"/>
  <c r="W42" i="32"/>
  <c r="S39" i="32"/>
  <c r="AF40" i="32"/>
  <c r="Z54" i="32"/>
  <c r="K40" i="32"/>
  <c r="X35" i="32"/>
  <c r="AZ41" i="32"/>
  <c r="AX35" i="32"/>
  <c r="F51" i="32"/>
  <c r="T13" i="32"/>
  <c r="AD37" i="32"/>
  <c r="AS53" i="32"/>
  <c r="BC15" i="32"/>
  <c r="BD16" i="32"/>
  <c r="U39" i="32"/>
  <c r="AZ38" i="32"/>
  <c r="AU16" i="32"/>
  <c r="AQ38" i="32"/>
  <c r="K7" i="32"/>
  <c r="AA5" i="32"/>
  <c r="Q8" i="37" a="1"/>
  <c r="AP46" i="32"/>
  <c r="V13" i="32"/>
  <c r="N16" i="32"/>
  <c r="I4" i="32"/>
  <c r="X15" i="32"/>
  <c r="R19" i="32"/>
  <c r="T62" i="37" a="1"/>
  <c r="AW53" i="32"/>
  <c r="W52" i="32"/>
  <c r="N139" i="37" a="1"/>
  <c r="AM12" i="32"/>
  <c r="AA15" i="32"/>
  <c r="P20" i="32"/>
  <c r="AJ11" i="32"/>
  <c r="AK53" i="32"/>
  <c r="N95" i="37" a="1"/>
  <c r="E20" i="32"/>
  <c r="BD41" i="32"/>
  <c r="AL39" i="32"/>
  <c r="R67" i="37" a="1"/>
  <c r="AQ13" i="32"/>
  <c r="BB3" i="32"/>
  <c r="M15" i="32"/>
  <c r="R9" i="32"/>
  <c r="AQ7" i="32"/>
  <c r="E44" i="32"/>
  <c r="AT4" i="32"/>
  <c r="K4" i="32"/>
  <c r="I20" i="32"/>
  <c r="AE18" i="32"/>
  <c r="AE11" i="32"/>
  <c r="AA40" i="32"/>
  <c r="L15" i="32"/>
  <c r="AU9" i="32"/>
  <c r="Q19" i="32"/>
  <c r="AM18" i="32"/>
  <c r="T88" i="37" a="1"/>
  <c r="K21" i="32"/>
  <c r="S53" i="32"/>
  <c r="AT37" i="32"/>
  <c r="R44" i="37" a="1"/>
  <c r="O17" i="37"/>
  <c r="O43" i="32"/>
  <c r="T135" i="37" a="1"/>
  <c r="U44" i="37" a="1"/>
  <c r="T8" i="37" a="1"/>
  <c r="R113" i="37" a="1"/>
  <c r="F8" i="32"/>
  <c r="BB8" i="32"/>
  <c r="W41" i="32"/>
  <c r="N51" i="32"/>
  <c r="R40" i="32"/>
  <c r="Y49" i="32"/>
  <c r="T37" i="37" a="1"/>
  <c r="K12" i="32"/>
  <c r="S9" i="32"/>
  <c r="AG22" i="32"/>
  <c r="BC17" i="32"/>
  <c r="AJ20" i="32"/>
  <c r="F18" i="32"/>
  <c r="AW10" i="32"/>
  <c r="M18" i="32"/>
  <c r="AG4" i="32"/>
  <c r="I18" i="32"/>
  <c r="AL18" i="32"/>
  <c r="AT22" i="32"/>
  <c r="AX12" i="32"/>
  <c r="BD4" i="32"/>
  <c r="AY8" i="32"/>
  <c r="J18" i="32"/>
  <c r="AI4" i="32"/>
  <c r="F16" i="32"/>
  <c r="AF20" i="32"/>
  <c r="O6" i="32"/>
  <c r="Z4" i="32"/>
  <c r="AR18" i="32"/>
  <c r="AS36" i="32"/>
  <c r="BA24" i="32"/>
  <c r="T4" i="32"/>
  <c r="AB24" i="32"/>
  <c r="AP2" i="32"/>
  <c r="H14" i="32"/>
  <c r="AR6" i="32"/>
  <c r="BB10" i="32"/>
  <c r="AI11" i="32"/>
  <c r="AD5" i="32"/>
  <c r="AS3" i="32"/>
  <c r="AX7" i="32"/>
  <c r="AQ17" i="32"/>
  <c r="AO40" i="32"/>
  <c r="Z15" i="32"/>
  <c r="AQ10" i="32"/>
  <c r="V6" i="32"/>
  <c r="M2" i="32"/>
  <c r="G9" i="32"/>
  <c r="AW41" i="32"/>
  <c r="AR15" i="32"/>
  <c r="Z53" i="32"/>
  <c r="AO11" i="32"/>
  <c r="R22" i="32"/>
  <c r="AJ3" i="32"/>
  <c r="AO37" i="32"/>
  <c r="G20" i="32"/>
  <c r="S6" i="32"/>
  <c r="Q7" i="32"/>
  <c r="AJ14" i="32"/>
  <c r="U75" i="37" a="1"/>
  <c r="Q15" i="32"/>
  <c r="AD17" i="32"/>
  <c r="X48" i="32"/>
  <c r="Y54" i="32"/>
  <c r="AL24" i="32"/>
  <c r="O56" i="37"/>
  <c r="Y3" i="32"/>
  <c r="AU7" i="32"/>
  <c r="N44" i="37" a="1"/>
  <c r="Q84" i="37" a="1"/>
  <c r="AT11" i="32"/>
  <c r="AU8" i="32"/>
  <c r="AO43" i="32"/>
  <c r="X8" i="32"/>
  <c r="AP12" i="32"/>
  <c r="M20" i="32"/>
  <c r="N11" i="32"/>
  <c r="AP21" i="32"/>
  <c r="R4" i="37" a="1"/>
  <c r="AD52" i="32"/>
  <c r="M16" i="32"/>
  <c r="AJ10" i="32"/>
  <c r="AO10" i="32"/>
  <c r="AJ39" i="32"/>
  <c r="AJ9" i="32"/>
  <c r="AE44" i="32"/>
  <c r="AD9" i="32"/>
  <c r="AN22" i="32"/>
  <c r="AS20" i="32"/>
  <c r="O35" i="32"/>
  <c r="AH4" i="32"/>
  <c r="AE15" i="32"/>
  <c r="H21" i="32"/>
  <c r="X17" i="32"/>
  <c r="AI3" i="32"/>
  <c r="H15" i="32"/>
  <c r="L4" i="32"/>
  <c r="AS23" i="32"/>
  <c r="R11" i="32"/>
  <c r="G7" i="32"/>
  <c r="Q5" i="37" a="1"/>
  <c r="N8" i="37" a="1"/>
  <c r="X3" i="32"/>
  <c r="AX11" i="32"/>
  <c r="AC3" i="32"/>
  <c r="AU15" i="32"/>
  <c r="Q37" i="32"/>
  <c r="AJ23" i="32"/>
  <c r="S37" i="32"/>
  <c r="AN6" i="32"/>
  <c r="BD20" i="32"/>
  <c r="AC41" i="32"/>
  <c r="S38" i="32"/>
  <c r="Q39" i="32"/>
  <c r="J41" i="32"/>
  <c r="AL14" i="32"/>
  <c r="R103" i="37" a="1"/>
  <c r="AL4" i="32"/>
  <c r="U45" i="32"/>
  <c r="L12" i="32"/>
  <c r="F20" i="32"/>
  <c r="R14" i="32"/>
  <c r="G18" i="32"/>
  <c r="AT17" i="32"/>
  <c r="AU20" i="32"/>
  <c r="W12" i="32"/>
  <c r="AO19" i="32"/>
  <c r="AY4" i="32"/>
  <c r="Y18" i="32"/>
  <c r="AL20" i="32"/>
  <c r="BA4" i="32"/>
  <c r="AH16" i="32"/>
  <c r="O24" i="32"/>
  <c r="I19" i="32"/>
  <c r="AH20" i="32"/>
  <c r="AZ18" i="32"/>
  <c r="AJ4" i="32"/>
  <c r="E12" i="32"/>
  <c r="BD18" i="32"/>
  <c r="V21" i="32"/>
  <c r="AQ12" i="32"/>
  <c r="AT21" i="32"/>
  <c r="AM8" i="32"/>
  <c r="AD53" i="32"/>
  <c r="AK21" i="32"/>
  <c r="J17" i="32"/>
  <c r="R130" i="37" a="1"/>
  <c r="AE14" i="32"/>
  <c r="L19" i="32"/>
  <c r="O87" i="37"/>
  <c r="AW34" i="32"/>
  <c r="BB51" i="32"/>
  <c r="AI12" i="32"/>
  <c r="AS22" i="32"/>
  <c r="Q9" i="37" a="1"/>
  <c r="W2" i="32"/>
  <c r="P2" i="32"/>
  <c r="U19" i="37" a="1"/>
  <c r="Q27" i="37" a="1"/>
  <c r="AG8" i="32"/>
  <c r="N13" i="32"/>
  <c r="AM9" i="32"/>
  <c r="R4" i="32"/>
  <c r="U45" i="37" a="1"/>
  <c r="AO23" i="32"/>
  <c r="J19" i="32"/>
  <c r="R61" i="37" a="1"/>
  <c r="AH43" i="32"/>
  <c r="O13" i="32"/>
  <c r="O120" i="37"/>
  <c r="BC10" i="32"/>
  <c r="T34" i="37" a="1"/>
  <c r="AD14" i="32"/>
  <c r="AZ3" i="32"/>
  <c r="E6" i="32"/>
  <c r="AK18" i="32"/>
  <c r="AU23" i="32"/>
  <c r="X12" i="32"/>
  <c r="AC12" i="32"/>
  <c r="AF7" i="32"/>
  <c r="AL44" i="32"/>
  <c r="AA55" i="32"/>
  <c r="AU13" i="32"/>
  <c r="AU21" i="32"/>
  <c r="T133" i="37" a="1"/>
  <c r="AW9" i="32"/>
  <c r="T32" i="37" a="1"/>
  <c r="AQ39" i="32"/>
  <c r="BD52" i="32"/>
  <c r="U86" i="37" a="1"/>
  <c r="X52" i="32"/>
  <c r="BD24" i="32"/>
  <c r="X13" i="32"/>
  <c r="H10" i="32"/>
  <c r="BA20" i="32"/>
  <c r="K33" i="32"/>
  <c r="N114" i="37" a="1"/>
  <c r="R78" i="37" a="1"/>
  <c r="AQ53" i="32"/>
  <c r="AE23" i="32"/>
  <c r="W13" i="32"/>
  <c r="R10" i="32"/>
  <c r="K11" i="32"/>
  <c r="AY47" i="32"/>
  <c r="AD15" i="32"/>
  <c r="H8" i="32"/>
  <c r="AN21" i="32"/>
  <c r="R51" i="32"/>
  <c r="N15" i="37" a="1"/>
  <c r="T9" i="32"/>
  <c r="Q46" i="32"/>
  <c r="Q44" i="32"/>
  <c r="R40" i="37" a="1"/>
  <c r="I12" i="32"/>
  <c r="T19" i="32"/>
  <c r="AG21" i="32"/>
  <c r="N38" i="32"/>
  <c r="U54" i="37" a="1"/>
  <c r="H36" i="32"/>
  <c r="V8" i="32"/>
  <c r="G37" i="32"/>
  <c r="R131" i="37" a="1"/>
  <c r="S33" i="32"/>
  <c r="AA18" i="32"/>
  <c r="N63" i="37" a="1"/>
  <c r="AE4" i="32"/>
  <c r="AZ11" i="32"/>
  <c r="S10" i="32"/>
  <c r="X4" i="32"/>
  <c r="Q10" i="32"/>
  <c r="AF6" i="32"/>
  <c r="P6" i="32"/>
  <c r="AQ20" i="32"/>
  <c r="AG10" i="32"/>
  <c r="R97" i="37" a="1"/>
  <c r="R2" i="32"/>
  <c r="AD41" i="32"/>
  <c r="N9" i="32"/>
  <c r="P16" i="32"/>
  <c r="AT6" i="32"/>
  <c r="AU35" i="32"/>
  <c r="AD35" i="32"/>
  <c r="U18" i="32"/>
  <c r="K13" i="32"/>
  <c r="AD19" i="32"/>
  <c r="L37" i="32"/>
  <c r="N82" i="37" a="1"/>
  <c r="AT7" i="32"/>
  <c r="AR42" i="32"/>
  <c r="AK7" i="32"/>
  <c r="O21" i="32"/>
  <c r="Y4" i="32"/>
  <c r="AP6" i="32"/>
  <c r="J52" i="32"/>
  <c r="O63" i="37"/>
  <c r="N69" i="37" a="1"/>
  <c r="P47" i="32"/>
  <c r="U61" i="37" a="1"/>
  <c r="P15" i="32"/>
  <c r="AK17" i="32"/>
  <c r="AS5" i="32"/>
  <c r="AH18" i="32"/>
  <c r="N20" i="32"/>
  <c r="AZ13" i="32"/>
  <c r="BC48" i="32"/>
  <c r="AV52" i="32"/>
  <c r="N54" i="37" a="1"/>
  <c r="AZ2" i="32"/>
  <c r="Y2" i="32"/>
  <c r="R20" i="37" a="1"/>
  <c r="U104" i="37" a="1"/>
  <c r="V5" i="32"/>
  <c r="AR12" i="32"/>
  <c r="F23" i="32"/>
  <c r="W21" i="32"/>
  <c r="U42" i="32"/>
  <c r="E10" i="32"/>
  <c r="U109" i="37" a="1"/>
  <c r="S15" i="32"/>
  <c r="AC10" i="32"/>
  <c r="O49" i="32"/>
  <c r="M8" i="32"/>
  <c r="AE54" i="32"/>
  <c r="AN49" i="32"/>
  <c r="W16" i="32"/>
  <c r="AH9" i="32"/>
  <c r="AI33" i="32"/>
  <c r="M13" i="32"/>
  <c r="L7" i="32"/>
  <c r="AR13" i="32"/>
  <c r="J9" i="32"/>
  <c r="U80" i="37" a="1"/>
  <c r="T7" i="37" a="1"/>
  <c r="E14" i="32"/>
  <c r="BC54" i="32"/>
  <c r="BC20" i="32"/>
  <c r="AP23" i="32"/>
  <c r="AQ21" i="32"/>
  <c r="AM23" i="32"/>
  <c r="AE24" i="32"/>
  <c r="Q13" i="37" a="1"/>
  <c r="AB21" i="32"/>
  <c r="N106" i="37" a="1"/>
  <c r="T77" i="37" a="1"/>
  <c r="O108" i="37"/>
  <c r="Q17" i="32"/>
  <c r="J12" i="32"/>
  <c r="R35" i="37" a="1"/>
  <c r="AB13" i="32"/>
  <c r="AD18" i="32"/>
  <c r="N26" i="37" a="1"/>
  <c r="AF4" i="32"/>
  <c r="Q131" i="37" a="1"/>
  <c r="AA9" i="32"/>
  <c r="AX37" i="32"/>
  <c r="AX4" i="32"/>
  <c r="AD12" i="32"/>
  <c r="O125" i="37"/>
  <c r="AF17" i="32"/>
  <c r="AN20" i="32"/>
  <c r="AF10" i="32"/>
  <c r="AI44" i="32"/>
  <c r="U56" i="37" a="1"/>
  <c r="K52" i="32"/>
  <c r="M5" i="32"/>
  <c r="AN7" i="32"/>
  <c r="AY18" i="32"/>
  <c r="AJ19" i="32"/>
  <c r="O28" i="37"/>
  <c r="T102" i="37" a="1"/>
  <c r="R17" i="32"/>
  <c r="V17" i="32"/>
  <c r="AY17" i="32"/>
  <c r="AY52" i="32"/>
  <c r="AX44" i="32"/>
  <c r="AM54" i="32"/>
  <c r="O26" i="37"/>
  <c r="AZ14" i="32"/>
  <c r="W20" i="32"/>
  <c r="I13" i="32"/>
  <c r="BB16" i="32"/>
  <c r="E15" i="32"/>
  <c r="AN8" i="32"/>
  <c r="T10" i="32"/>
  <c r="AU50" i="32"/>
  <c r="BC24" i="32"/>
  <c r="AB18" i="32"/>
  <c r="N18" i="32"/>
  <c r="AJ12" i="32"/>
  <c r="L6" i="32"/>
  <c r="AD10" i="32"/>
  <c r="K9" i="32"/>
  <c r="AY21" i="32"/>
  <c r="E21" i="32"/>
  <c r="BD12" i="32"/>
  <c r="AQ34" i="32"/>
  <c r="Y9" i="32"/>
  <c r="V19" i="32"/>
  <c r="AK2" i="32"/>
  <c r="AL41" i="32"/>
  <c r="H47" i="32"/>
  <c r="AN3" i="32"/>
  <c r="AB15" i="32"/>
  <c r="AF8" i="32"/>
  <c r="W10" i="32"/>
  <c r="Y10" i="32"/>
  <c r="S20" i="32"/>
  <c r="K18" i="32"/>
  <c r="AK15" i="32"/>
  <c r="BB45" i="32"/>
  <c r="P11" i="32"/>
  <c r="AS37" i="32"/>
  <c r="T122" i="37" a="1"/>
  <c r="S2" i="32"/>
  <c r="AG23" i="32"/>
  <c r="AE21" i="32"/>
  <c r="BD9" i="32"/>
  <c r="AJ18" i="32"/>
  <c r="O2" i="32"/>
  <c r="Q43" i="32"/>
  <c r="AQ15" i="32"/>
  <c r="J35" i="32"/>
  <c r="R46" i="37" a="1"/>
  <c r="BC19" i="32"/>
  <c r="E23" i="32"/>
  <c r="BC9" i="32"/>
  <c r="T15" i="32"/>
  <c r="AV4" i="32"/>
  <c r="AZ12" i="32"/>
  <c r="H20" i="32"/>
  <c r="N15" i="32"/>
  <c r="AB51" i="32"/>
  <c r="AM40" i="32"/>
  <c r="Q108" i="37" a="1"/>
  <c r="AC20" i="32"/>
  <c r="AR17" i="32"/>
  <c r="AQ23" i="32"/>
  <c r="AA13" i="32"/>
  <c r="Z11" i="32"/>
  <c r="E4" i="32"/>
  <c r="AK34" i="32"/>
  <c r="AV2" i="32"/>
  <c r="O14" i="32"/>
  <c r="BD50" i="32"/>
  <c r="AH40" i="32"/>
  <c r="N51" i="37" a="1"/>
  <c r="AG50" i="32"/>
  <c r="O13" i="37"/>
  <c r="AC34" i="32"/>
  <c r="G13" i="32"/>
  <c r="AB3" i="32"/>
  <c r="BB24" i="32"/>
  <c r="G48" i="32"/>
  <c r="I23" i="32"/>
  <c r="AU42" i="32"/>
  <c r="AU46" i="32"/>
  <c r="U17" i="32"/>
  <c r="O16" i="32"/>
  <c r="AW7" i="32"/>
  <c r="F5" i="32"/>
  <c r="BB2" i="32"/>
  <c r="Q9" i="32"/>
  <c r="O106" i="37"/>
  <c r="AB9" i="32"/>
  <c r="AN42" i="32"/>
  <c r="T21" i="37" a="1"/>
  <c r="AC15" i="32"/>
  <c r="BB38" i="32"/>
  <c r="V49" i="32"/>
  <c r="I34" i="32"/>
  <c r="AN11" i="32"/>
  <c r="AM17" i="32"/>
  <c r="Q61" i="37" a="1"/>
  <c r="F50" i="32"/>
  <c r="Y12" i="32"/>
  <c r="AX10" i="32"/>
  <c r="L10" i="32"/>
  <c r="AI21" i="32"/>
  <c r="K43" i="32"/>
  <c r="Y6" i="32"/>
  <c r="AA16" i="32"/>
  <c r="AH34" i="32"/>
  <c r="T24" i="37" a="1"/>
  <c r="BA53" i="32"/>
  <c r="AH10" i="32"/>
  <c r="AD44" i="32"/>
  <c r="Q77" i="37" a="1"/>
  <c r="AG39" i="32"/>
  <c r="U59" i="37" a="1"/>
  <c r="AB11" i="32"/>
  <c r="Q45" i="37" a="1"/>
  <c r="Z51" i="32"/>
  <c r="AQ3" i="32"/>
  <c r="AL13" i="32"/>
  <c r="AD21" i="32"/>
  <c r="T18" i="37" a="1"/>
  <c r="AT16" i="32"/>
  <c r="AR19" i="32"/>
  <c r="Z12" i="32"/>
  <c r="P5" i="32"/>
  <c r="Q107" i="37" a="1"/>
  <c r="AJ7" i="32"/>
  <c r="AH53" i="32"/>
  <c r="T33" i="37" a="1"/>
  <c r="T75" i="37" a="1"/>
  <c r="Y23" i="32"/>
  <c r="BB4" i="32"/>
  <c r="BA10" i="32"/>
  <c r="I8" i="32"/>
  <c r="BC2" i="32"/>
  <c r="AK20" i="32"/>
  <c r="S4" i="32"/>
  <c r="AO4" i="32"/>
  <c r="H4" i="32"/>
  <c r="AM19" i="32"/>
  <c r="BA12" i="32"/>
  <c r="E13" i="32"/>
  <c r="AW11" i="32"/>
  <c r="BC4" i="32"/>
  <c r="AP18" i="32"/>
  <c r="F14" i="32"/>
  <c r="Y22" i="32"/>
  <c r="T58" i="37" a="1"/>
  <c r="AV5" i="32"/>
  <c r="AZ53" i="32"/>
  <c r="BC3" i="32"/>
  <c r="AY45" i="32"/>
  <c r="AW47" i="32"/>
  <c r="G4" i="32"/>
  <c r="R70" i="37" a="1"/>
  <c r="N33" i="32"/>
  <c r="AA17" i="32"/>
  <c r="W8" i="32"/>
  <c r="U77" i="37" a="1"/>
  <c r="J49" i="32"/>
  <c r="AR35" i="32"/>
  <c r="AW4" i="32"/>
  <c r="AH21" i="32"/>
  <c r="P23" i="32"/>
  <c r="AC17" i="32"/>
  <c r="K3" i="32"/>
  <c r="AZ16" i="32"/>
  <c r="AN48" i="32"/>
  <c r="Y17" i="32"/>
  <c r="AM13" i="32"/>
  <c r="R55" i="37" a="1"/>
  <c r="AB10" i="32"/>
  <c r="O36" i="32"/>
  <c r="AO45" i="32"/>
  <c r="AI15" i="32"/>
  <c r="BD13" i="32"/>
  <c r="O23" i="32"/>
  <c r="BD6" i="32"/>
  <c r="T18" i="32"/>
  <c r="AG24" i="32"/>
  <c r="H3" i="32"/>
  <c r="O48" i="37"/>
  <c r="AN45" i="32"/>
  <c r="AO20" i="32"/>
  <c r="M4" i="32"/>
  <c r="AX48" i="32"/>
  <c r="K55" i="32"/>
  <c r="V47" i="32"/>
  <c r="N109" i="37" a="1"/>
  <c r="BA18" i="32"/>
  <c r="X54" i="32"/>
  <c r="N43" i="32"/>
  <c r="Q3" i="32"/>
  <c r="U97" i="37" a="1"/>
  <c r="AP40" i="32"/>
  <c r="Y7" i="32"/>
  <c r="AN46" i="32"/>
  <c r="AU11" i="32"/>
  <c r="AY23" i="32"/>
  <c r="J6" i="32"/>
  <c r="K17" i="32"/>
  <c r="Z21" i="32"/>
  <c r="AW40" i="32"/>
  <c r="AO17" i="32"/>
  <c r="BB13" i="32"/>
  <c r="AZ19" i="32"/>
  <c r="AV40" i="32"/>
  <c r="AG37" i="32"/>
  <c r="BA54" i="32"/>
  <c r="E51" i="32"/>
  <c r="AH17" i="32"/>
  <c r="Q38" i="37" a="1"/>
  <c r="T12" i="37" a="1"/>
  <c r="K5" i="32"/>
  <c r="BA44" i="32"/>
  <c r="AE9" i="32"/>
  <c r="AQ42" i="32"/>
  <c r="AA49" i="32"/>
  <c r="S35" i="32"/>
  <c r="AS12" i="32"/>
  <c r="AP17" i="32"/>
  <c r="Z24" i="32"/>
  <c r="AB7" i="32"/>
  <c r="AI55" i="32"/>
  <c r="AH2" i="32"/>
  <c r="F47" i="32"/>
  <c r="F39" i="32"/>
  <c r="P50" i="32"/>
  <c r="AT10" i="32"/>
  <c r="G23" i="32"/>
  <c r="AZ34" i="32"/>
  <c r="Y37" i="32"/>
  <c r="AY5" i="32"/>
  <c r="AE8" i="32"/>
  <c r="AC54" i="32"/>
  <c r="Q41" i="37" a="1"/>
  <c r="G46" i="32"/>
  <c r="K10" i="32"/>
  <c r="AZ40" i="32"/>
  <c r="AF35" i="32"/>
  <c r="AN4" i="32"/>
  <c r="O68" i="37"/>
  <c r="AL35" i="32"/>
  <c r="AO8" i="32"/>
  <c r="T37" i="32"/>
  <c r="L14" i="32"/>
  <c r="R48" i="37" a="1"/>
  <c r="AX18" i="32"/>
  <c r="AC35" i="32"/>
  <c r="AY10" i="32"/>
  <c r="O20" i="32"/>
  <c r="Q12" i="37" a="1"/>
  <c r="H12" i="32"/>
  <c r="AE10" i="32"/>
  <c r="M54" i="32"/>
  <c r="AF12" i="32"/>
  <c r="O4" i="32"/>
  <c r="AQ18" i="32"/>
  <c r="AO12" i="32"/>
  <c r="AP20" i="32"/>
  <c r="AY24" i="32"/>
  <c r="J40" i="32"/>
  <c r="AX19" i="32"/>
  <c r="P18" i="32"/>
  <c r="AY16" i="32"/>
  <c r="AH15" i="32"/>
  <c r="BC18" i="32"/>
  <c r="AI8" i="32"/>
  <c r="AF16" i="32"/>
  <c r="AB14" i="32"/>
  <c r="AA10" i="32"/>
  <c r="O20" i="37"/>
  <c r="AN37" i="32"/>
  <c r="M21" i="32"/>
  <c r="Z14" i="32"/>
  <c r="AW24" i="32"/>
  <c r="V46" i="32"/>
  <c r="N89" i="37" a="1"/>
  <c r="AB8" i="32"/>
  <c r="Q26" i="37" a="1"/>
  <c r="U6" i="32"/>
  <c r="O59" i="37"/>
  <c r="AB34" i="32"/>
  <c r="P21" i="32"/>
  <c r="V15" i="32"/>
  <c r="AO7" i="32"/>
  <c r="T103" i="37" a="1"/>
  <c r="Q124" i="37" a="1"/>
  <c r="Q123" i="37" a="1"/>
  <c r="R50" i="32"/>
  <c r="Y53" i="32"/>
  <c r="AW18" i="32"/>
  <c r="AU10" i="32"/>
  <c r="AR40" i="32"/>
  <c r="T48" i="32"/>
  <c r="AQ49" i="32"/>
  <c r="BA51" i="32"/>
  <c r="AD51" i="32"/>
  <c r="AP5" i="32"/>
  <c r="AI18" i="32"/>
  <c r="BC14" i="32"/>
  <c r="O18" i="32"/>
  <c r="M52" i="32"/>
  <c r="AI20" i="32"/>
  <c r="Q99" i="37" a="1"/>
  <c r="H2" i="32"/>
  <c r="AN10" i="32"/>
  <c r="AS7" i="32"/>
  <c r="BB23" i="32"/>
  <c r="AQ4" i="32"/>
  <c r="R20" i="32"/>
  <c r="AT15" i="32"/>
  <c r="AS38" i="32"/>
  <c r="AX13" i="32"/>
  <c r="AR4" i="32"/>
  <c r="AU12" i="32"/>
  <c r="AD4" i="32"/>
  <c r="R123" i="37" a="1"/>
  <c r="R3" i="32"/>
  <c r="J21" i="32"/>
  <c r="AZ45" i="32"/>
  <c r="AL17" i="32"/>
  <c r="AL12" i="32"/>
  <c r="Q42" i="37" a="1"/>
  <c r="AR14" i="32"/>
  <c r="BB7" i="32"/>
  <c r="AM5" i="32"/>
  <c r="AI23" i="32"/>
  <c r="P13" i="32"/>
  <c r="N35" i="32"/>
  <c r="AS35" i="32"/>
  <c r="U20" i="32"/>
  <c r="AM39" i="32"/>
  <c r="F7" i="32"/>
  <c r="T139" i="37" a="1"/>
  <c r="R58" i="37" a="1"/>
  <c r="Z52" i="32"/>
  <c r="AP47" i="32"/>
  <c r="O95" i="37"/>
  <c r="P17" i="32"/>
  <c r="E7" i="32"/>
  <c r="U60" i="37" a="1"/>
  <c r="O77" i="37"/>
  <c r="AZ23" i="32"/>
  <c r="AA21" i="32"/>
  <c r="R5" i="32"/>
  <c r="AL23" i="32"/>
  <c r="AP9" i="32"/>
  <c r="AC7" i="32"/>
  <c r="AH23" i="32"/>
  <c r="Q36" i="37" a="1"/>
  <c r="AM15" i="32"/>
  <c r="BB43" i="32"/>
  <c r="AI5" i="32"/>
  <c r="AA20" i="32"/>
  <c r="AV48" i="32"/>
  <c r="AZ10" i="32"/>
  <c r="Z5" i="32"/>
  <c r="U8" i="37" a="1"/>
  <c r="Q115" i="37" a="1"/>
  <c r="BA35" i="32"/>
  <c r="Q11" i="32"/>
  <c r="AK43" i="32"/>
  <c r="L17" i="32"/>
  <c r="AV9" i="32"/>
  <c r="AT12" i="32"/>
  <c r="BB9" i="32"/>
  <c r="N22" i="37" a="1"/>
  <c r="U16" i="37" a="1"/>
  <c r="O62" i="37"/>
  <c r="BA46" i="32"/>
  <c r="AB50" i="32"/>
  <c r="W9" i="32"/>
  <c r="Z13" i="32"/>
  <c r="H18" i="32"/>
  <c r="AY6" i="32"/>
  <c r="AX22" i="32"/>
  <c r="L21" i="32"/>
  <c r="U54" i="32"/>
  <c r="P12" i="32"/>
  <c r="F12" i="32"/>
  <c r="AD39" i="32"/>
  <c r="AF14" i="32"/>
  <c r="N8" i="32"/>
  <c r="F10" i="32"/>
  <c r="U16" i="32"/>
  <c r="R16" i="32"/>
  <c r="O19" i="32"/>
  <c r="AS51" i="32"/>
  <c r="X10" i="32"/>
  <c r="U4" i="32"/>
  <c r="R12" i="32"/>
  <c r="AF22" i="32"/>
  <c r="AY11" i="32"/>
  <c r="J15" i="32"/>
  <c r="BB11" i="32"/>
  <c r="L2" i="32"/>
  <c r="AV12" i="32"/>
  <c r="AG12" i="32"/>
  <c r="W18" i="32"/>
  <c r="AW17" i="32"/>
  <c r="AF24" i="32"/>
  <c r="S45" i="32"/>
  <c r="M35" i="32"/>
  <c r="Q93" i="37" a="1"/>
  <c r="AQ22" i="32"/>
  <c r="N29" i="37" a="1"/>
  <c r="G15" i="32"/>
  <c r="AH11" i="32"/>
  <c r="AS4" i="32"/>
  <c r="AG52" i="32"/>
  <c r="J16" i="32"/>
  <c r="U11" i="32"/>
  <c r="AA4" i="32"/>
  <c r="F6" i="32"/>
  <c r="M17" i="32"/>
  <c r="N40" i="37" a="1"/>
  <c r="AH3" i="32"/>
  <c r="AG7" i="32"/>
  <c r="BD17" i="32"/>
  <c r="N53" i="37" a="1"/>
  <c r="U41" i="32"/>
  <c r="L22" i="32"/>
  <c r="BB12" i="32"/>
  <c r="AE12" i="32"/>
  <c r="AG19" i="32"/>
  <c r="AZ20" i="32"/>
  <c r="AC45" i="32"/>
  <c r="AL11" i="32"/>
  <c r="BD55" i="32"/>
  <c r="AB16" i="32"/>
  <c r="T6" i="32"/>
  <c r="N86" i="37" a="1"/>
  <c r="X7" i="32"/>
  <c r="Y13" i="32"/>
  <c r="AL8" i="32"/>
  <c r="U38" i="32"/>
  <c r="Z42" i="32"/>
  <c r="BA8" i="32"/>
  <c r="H17" i="32"/>
  <c r="AU37" i="32"/>
  <c r="BB17" i="32"/>
  <c r="AL38" i="32"/>
  <c r="U52" i="32"/>
  <c r="AD16" i="32"/>
  <c r="AO3" i="32"/>
  <c r="R138" i="37" a="1"/>
  <c r="AX34" i="32"/>
  <c r="O47" i="37"/>
  <c r="AN50" i="32"/>
  <c r="T40" i="37" a="1"/>
  <c r="AV55" i="32"/>
  <c r="AZ44" i="32"/>
  <c r="Q54" i="32"/>
  <c r="E9" i="32"/>
  <c r="U79" i="37" a="1"/>
  <c r="BB47" i="32"/>
  <c r="O46" i="37"/>
  <c r="Q139" i="37" a="1"/>
  <c r="K49" i="32"/>
  <c r="AH48" i="32"/>
  <c r="AC5" i="32"/>
  <c r="AY20" i="32"/>
  <c r="U105" i="37" a="1"/>
  <c r="AK13" i="32"/>
  <c r="F9" i="32"/>
  <c r="N23" i="32"/>
  <c r="AU17" i="32"/>
  <c r="T5" i="32"/>
  <c r="O7" i="32"/>
  <c r="AI17" i="32"/>
  <c r="Z7" i="32"/>
  <c r="R141" i="37" a="1"/>
  <c r="W11" i="32"/>
  <c r="X23" i="32"/>
  <c r="AZ9" i="32"/>
  <c r="T30" i="37" a="1"/>
  <c r="AZ36" i="32"/>
  <c r="AZ5" i="32"/>
  <c r="AF11" i="32"/>
  <c r="AP10" i="32"/>
  <c r="AK23" i="32"/>
  <c r="AT20" i="32"/>
  <c r="I15" i="32"/>
  <c r="N62" i="37" a="1"/>
  <c r="AP33" i="32"/>
  <c r="AZ15" i="32"/>
  <c r="Z49" i="32"/>
  <c r="R31" i="37" a="1"/>
  <c r="AH45" i="32"/>
  <c r="R104" i="37" a="1"/>
  <c r="AL2" i="32"/>
  <c r="Y38" i="32"/>
  <c r="U137" i="37" a="1"/>
  <c r="BD7" i="32"/>
  <c r="AN9" i="32"/>
  <c r="W7" i="32"/>
  <c r="AF13" i="32"/>
  <c r="AG9" i="32"/>
  <c r="W44" i="32"/>
  <c r="AK14" i="32"/>
  <c r="AQ14" i="32"/>
  <c r="AP49" i="32"/>
  <c r="AB20" i="32"/>
  <c r="U10" i="32"/>
  <c r="AA22" i="32"/>
  <c r="H43" i="32"/>
  <c r="U84" i="37" a="1"/>
  <c r="AG13" i="32"/>
  <c r="AA44" i="32"/>
  <c r="R54" i="37" a="1"/>
  <c r="AU4" i="32"/>
  <c r="AW12" i="32"/>
  <c r="AE19" i="32"/>
  <c r="Z17" i="32"/>
  <c r="AS10" i="32"/>
  <c r="AT47" i="32"/>
  <c r="I47" i="32"/>
  <c r="L9" i="32"/>
  <c r="H11" i="32"/>
  <c r="Z6" i="32"/>
  <c r="AW38" i="32"/>
  <c r="AA24" i="32"/>
  <c r="N10" i="32"/>
  <c r="AX55" i="32"/>
  <c r="AI10" i="32"/>
  <c r="R18" i="37" a="1"/>
  <c r="AR23" i="32"/>
  <c r="AD49" i="32"/>
  <c r="U12" i="32"/>
  <c r="I36" i="32"/>
  <c r="AB5" i="32"/>
  <c r="V51" i="32"/>
  <c r="AP4" i="32"/>
  <c r="AV6" i="32"/>
  <c r="AL55" i="32"/>
  <c r="AL6" i="32"/>
  <c r="AV3" i="32"/>
  <c r="AJ17" i="32"/>
  <c r="AG18" i="32"/>
  <c r="AC22" i="32"/>
  <c r="O11" i="32"/>
  <c r="AP7" i="32"/>
  <c r="O34" i="32"/>
  <c r="AQ19" i="32"/>
  <c r="Z10" i="32"/>
  <c r="R45" i="37" a="1"/>
  <c r="N5" i="32"/>
  <c r="AV19" i="32"/>
  <c r="J20" i="32"/>
  <c r="O3" i="32"/>
  <c r="AF5" i="32"/>
  <c r="AU5" i="32"/>
  <c r="O9" i="32"/>
  <c r="V24" i="32"/>
  <c r="U14" i="32"/>
  <c r="U55" i="32"/>
  <c r="N55" i="32"/>
  <c r="S55" i="32"/>
  <c r="AY38" i="32"/>
  <c r="AG46" i="32"/>
  <c r="S18" i="32"/>
  <c r="AT49" i="32"/>
  <c r="Q25" i="37" a="1"/>
  <c r="N98" i="37" a="1"/>
  <c r="AA23" i="32"/>
  <c r="L13" i="32"/>
  <c r="AW55" i="32"/>
  <c r="Z38" i="32"/>
  <c r="N37" i="37" a="1"/>
  <c r="Q94" i="37" a="1"/>
  <c r="AN5" i="32"/>
  <c r="BB41" i="32"/>
  <c r="S11" i="32"/>
  <c r="T35" i="32"/>
  <c r="AL10" i="32"/>
  <c r="M36" i="32"/>
  <c r="R133" i="37" a="1"/>
  <c r="AQ9" i="32"/>
  <c r="N72" i="37" a="1"/>
  <c r="U13" i="32"/>
  <c r="O16" i="37"/>
  <c r="J2" i="32"/>
  <c r="AR5" i="32"/>
  <c r="AC18" i="32"/>
  <c r="I44" i="32"/>
  <c r="BA15" i="32"/>
  <c r="P38" i="32"/>
  <c r="AW2" i="32"/>
  <c r="T92" i="37" a="1"/>
  <c r="I17" i="32"/>
  <c r="AF9" i="32"/>
  <c r="J13" i="32"/>
  <c r="AK4" i="32"/>
  <c r="M12" i="32"/>
  <c r="AJ8" i="32"/>
  <c r="AF55" i="32"/>
  <c r="T39" i="37" a="1"/>
  <c r="AY53" i="32"/>
  <c r="AT45" i="32"/>
  <c r="T31" i="37" a="1"/>
  <c r="E16" i="32"/>
  <c r="P46" i="32"/>
  <c r="AV49" i="32"/>
  <c r="AP19" i="32"/>
  <c r="AD20" i="32"/>
  <c r="AV24" i="32"/>
  <c r="T12" i="32"/>
  <c r="I9" i="32"/>
  <c r="X18" i="32"/>
  <c r="V23" i="32"/>
  <c r="AO5" i="32"/>
  <c r="AF21" i="32"/>
  <c r="Z20" i="32"/>
  <c r="K20" i="32"/>
  <c r="AI13" i="32"/>
  <c r="Q4" i="32"/>
  <c r="AN12" i="32"/>
  <c r="AK54" i="32"/>
  <c r="BD10" i="32"/>
  <c r="R18" i="32"/>
  <c r="AU18" i="32"/>
  <c r="J11" i="32"/>
  <c r="AE5" i="32"/>
  <c r="AR33" i="32"/>
  <c r="AV17" i="32"/>
  <c r="BC40" i="32"/>
  <c r="T28" i="37" a="1"/>
  <c r="F4" i="32"/>
  <c r="AM4" i="32"/>
  <c r="AC4" i="32"/>
  <c r="BC45" i="32"/>
  <c r="AN17" i="32"/>
  <c r="AO9" i="32"/>
  <c r="P10" i="32"/>
  <c r="Y19" i="32"/>
  <c r="M10" i="32"/>
  <c r="BB39" i="32"/>
  <c r="AK24" i="32"/>
  <c r="R8" i="37" a="1"/>
  <c r="AS18" i="32"/>
  <c r="AS9" i="32"/>
  <c r="AI42" i="32"/>
  <c r="L54" i="32"/>
  <c r="R140" i="37" a="1"/>
  <c r="AS33" i="32"/>
  <c r="O104" i="37"/>
  <c r="AA6" i="32"/>
  <c r="BB20" i="32"/>
  <c r="BB14" i="32"/>
  <c r="T114" i="37" a="1"/>
  <c r="N7" i="32"/>
  <c r="N16" i="37" a="1"/>
  <c r="AO18" i="32"/>
  <c r="V18" i="32"/>
  <c r="Q8" i="32"/>
  <c r="AK10" i="32"/>
  <c r="AH12" i="32"/>
  <c r="AR20" i="32"/>
  <c r="Q20" i="32"/>
  <c r="AE20" i="32"/>
  <c r="G5" i="32"/>
  <c r="AA2" i="32"/>
  <c r="L8" i="32"/>
  <c r="R136" i="37" a="1"/>
  <c r="AX42" i="32"/>
  <c r="Q82" i="37" a="1"/>
  <c r="AM10" i="32"/>
  <c r="T17" i="32"/>
  <c r="G14" i="32"/>
  <c r="R8" i="32"/>
  <c r="Q39" i="37" a="1"/>
  <c r="M46" i="32"/>
  <c r="U39" i="37" a="1"/>
  <c r="AL54" i="32"/>
  <c r="AA7" i="32"/>
  <c r="AV13" i="32"/>
  <c r="AP13" i="32"/>
  <c r="BD15" i="32"/>
  <c r="V42" i="32"/>
  <c r="AI51" i="32"/>
  <c r="Q23" i="32"/>
  <c r="R13" i="32"/>
  <c r="AC37" i="32"/>
  <c r="AQ5" i="32"/>
  <c r="AS17" i="32"/>
  <c r="T21" i="32"/>
  <c r="W6" i="32"/>
  <c r="H7" i="32"/>
  <c r="AE53" i="32"/>
  <c r="N104" i="37" a="1"/>
  <c r="O17" i="32"/>
  <c r="L34" i="32"/>
  <c r="H24" i="32"/>
  <c r="AX15" i="32"/>
  <c r="O84" i="37"/>
  <c r="AA12" i="32"/>
  <c r="AZ4" i="32"/>
  <c r="L18" i="32"/>
  <c r="Z18" i="32"/>
  <c r="P4" i="32"/>
  <c r="J4" i="32"/>
  <c r="BB18" i="32"/>
  <c r="AM20" i="32"/>
  <c r="O15" i="32"/>
  <c r="O12" i="32"/>
  <c r="BA5" i="32"/>
  <c r="AM38" i="32"/>
  <c r="AE55" i="32"/>
  <c r="AN2" i="32"/>
  <c r="U49" i="32"/>
  <c r="T125" i="37" a="1"/>
  <c r="AH13" i="32"/>
  <c r="BB52" i="32"/>
  <c r="AD46" i="32"/>
  <c r="AZ55" i="32"/>
  <c r="AV20" i="32"/>
  <c r="N12" i="32"/>
  <c r="AC9" i="32"/>
  <c r="AP16" i="32"/>
  <c r="BD44" i="32"/>
  <c r="L20" i="32"/>
  <c r="Q33" i="32"/>
  <c r="T29" i="37" a="1"/>
  <c r="E46" i="32"/>
  <c r="AT13" i="32"/>
  <c r="T123" i="37" a="1"/>
  <c r="AC23" i="32"/>
  <c r="AX9" i="32"/>
  <c r="Y14" i="32"/>
  <c r="O10" i="32"/>
  <c r="U53" i="32"/>
  <c r="R17" i="37" a="1"/>
  <c r="AV16" i="32"/>
  <c r="AB55" i="32"/>
  <c r="AI24" i="32"/>
  <c r="AY44" i="32"/>
  <c r="AO33" i="32"/>
  <c r="Q21" i="32"/>
  <c r="U114" i="37" a="1"/>
  <c r="Q97" i="37" a="1"/>
  <c r="BD19" i="32"/>
  <c r="AW13" i="32"/>
  <c r="R23" i="32"/>
  <c r="AG20" i="32"/>
  <c r="F45" i="32"/>
  <c r="T20" i="32"/>
  <c r="AX20" i="32"/>
  <c r="H9" i="32"/>
  <c r="T113" i="37" a="1"/>
  <c r="E22" i="32"/>
  <c r="V4" i="32"/>
  <c r="N11" i="37" a="1"/>
  <c r="E18" i="32"/>
  <c r="AY12" i="32"/>
  <c r="T66" i="37" a="1"/>
  <c r="W23" i="32"/>
  <c r="AE40" i="32"/>
  <c r="BD11" i="32"/>
  <c r="Z55" i="32"/>
  <c r="G12" i="32"/>
  <c r="AF18" i="32"/>
  <c r="AN18" i="32"/>
  <c r="I38" i="32"/>
  <c r="AW42" i="32"/>
  <c r="O117" i="37"/>
  <c r="AX5" i="32"/>
  <c r="AG42" i="32"/>
  <c r="AY19" i="32"/>
  <c r="AY33" i="32"/>
  <c r="Y40" i="32"/>
  <c r="AI9" i="32"/>
  <c r="BA23" i="32"/>
  <c r="R93" i="37" a="1"/>
  <c r="AR24" i="32"/>
  <c r="O33" i="37"/>
  <c r="AW20" i="32"/>
  <c r="AQ2" i="32"/>
  <c r="BC12" i="32"/>
  <c r="X46" i="32"/>
  <c r="Q12" i="32"/>
  <c r="J46" i="32"/>
  <c r="J10" i="32"/>
  <c r="V16" i="32"/>
  <c r="AX8" i="32"/>
  <c r="AB4" i="32"/>
  <c r="X34" i="32"/>
  <c r="E17" i="32"/>
  <c r="F17" i="32"/>
  <c r="AB12" i="32"/>
  <c r="N4" i="32"/>
  <c r="E2" i="32"/>
  <c r="X20" i="32"/>
  <c r="AP24" i="32"/>
  <c r="R99" i="37" a="1"/>
  <c r="AK12" i="32"/>
  <c r="AV10" i="32"/>
  <c r="V10" i="32"/>
  <c r="AW5" i="32"/>
  <c r="S12" i="32"/>
  <c r="T86" i="37" a="1"/>
  <c r="AT18" i="32"/>
  <c r="M33" i="32"/>
  <c r="T16" i="32"/>
  <c r="AK48" i="32"/>
  <c r="W4" i="32"/>
  <c r="H54" i="32"/>
  <c r="AR41" i="32"/>
  <c r="AV18" i="32"/>
  <c r="Q18" i="32"/>
  <c r="V12" i="32"/>
  <c r="I10" i="32"/>
  <c r="Q103" i="37" a="1"/>
  <c r="Y21" i="32"/>
  <c r="V20" i="32"/>
  <c r="Q136" i="37" a="1"/>
  <c r="AD3" i="32"/>
  <c r="Y20" i="32"/>
  <c r="AR10" i="32"/>
  <c r="Q136" i="37" l="1"/>
  <c r="Q103" i="37"/>
  <c r="T86" i="37"/>
  <c r="R99" i="37"/>
  <c r="S99" i="37" s="1"/>
  <c r="S33" i="37"/>
  <c r="G154" i="37" s="1"/>
  <c r="R93" i="37"/>
  <c r="S93" i="37" s="1"/>
  <c r="G156" i="37" s="1"/>
  <c r="S117" i="37"/>
  <c r="T66" i="37"/>
  <c r="N11" i="37"/>
  <c r="T113" i="37"/>
  <c r="Q97" i="37"/>
  <c r="U114" i="37"/>
  <c r="R17" i="37"/>
  <c r="S17" i="37" s="1"/>
  <c r="T123" i="37"/>
  <c r="T29" i="37"/>
  <c r="T125" i="37"/>
  <c r="S84" i="37"/>
  <c r="H25" i="32"/>
  <c r="I25" i="32" s="1"/>
  <c r="J25" i="32" s="1"/>
  <c r="K25" i="32" s="1"/>
  <c r="L25" i="32" s="1"/>
  <c r="M25" i="32" s="1"/>
  <c r="N25" i="32" s="1"/>
  <c r="O25" i="32" s="1"/>
  <c r="P25" i="32" s="1"/>
  <c r="Q25" i="32" s="1"/>
  <c r="R25" i="32" s="1"/>
  <c r="S25" i="32" s="1"/>
  <c r="T25" i="32" s="1"/>
  <c r="U25" i="32" s="1"/>
  <c r="V25" i="32" s="1"/>
  <c r="W25" i="32" s="1"/>
  <c r="X25" i="32" s="1"/>
  <c r="Y25" i="32" s="1"/>
  <c r="Z25" i="32" s="1"/>
  <c r="AA25" i="32" s="1"/>
  <c r="AB25" i="32" s="1"/>
  <c r="AC25" i="32" s="1"/>
  <c r="AD25" i="32" s="1"/>
  <c r="AE25" i="32" s="1"/>
  <c r="AF25" i="32" s="1"/>
  <c r="AG25" i="32" s="1"/>
  <c r="AH25" i="32" s="1"/>
  <c r="AI25" i="32" s="1"/>
  <c r="AJ25" i="32" s="1"/>
  <c r="AK25" i="32" s="1"/>
  <c r="AL25" i="32" s="1"/>
  <c r="AM25" i="32" s="1"/>
  <c r="AN25" i="32" s="1"/>
  <c r="AO25" i="32" s="1"/>
  <c r="AP25" i="32" s="1"/>
  <c r="AQ25" i="32" s="1"/>
  <c r="AR25" i="32" s="1"/>
  <c r="AS25" i="32" s="1"/>
  <c r="AT25" i="32" s="1"/>
  <c r="AU25" i="32" s="1"/>
  <c r="AV25" i="32" s="1"/>
  <c r="AW25" i="32" s="1"/>
  <c r="AX25" i="32" s="1"/>
  <c r="AY25" i="32" s="1"/>
  <c r="AZ25" i="32" s="1"/>
  <c r="BA25" i="32" s="1"/>
  <c r="BB25" i="32" s="1"/>
  <c r="BC25" i="32" s="1"/>
  <c r="BD25" i="32" s="1"/>
  <c r="BE25" i="32" s="1"/>
  <c r="E26" i="32" s="1"/>
  <c r="N104" i="37"/>
  <c r="U39" i="37"/>
  <c r="Q39" i="37"/>
  <c r="Q82" i="37"/>
  <c r="R136" i="37"/>
  <c r="S136" i="37" s="1"/>
  <c r="N16" i="37"/>
  <c r="T114" i="37"/>
  <c r="R140" i="37"/>
  <c r="S140" i="37" s="1"/>
  <c r="R8" i="37"/>
  <c r="S8" i="37" s="1"/>
  <c r="T28" i="37"/>
  <c r="T31" i="37"/>
  <c r="T39" i="37"/>
  <c r="T92" i="37"/>
  <c r="S16" i="37"/>
  <c r="N72" i="37"/>
  <c r="R133" i="37"/>
  <c r="S133" i="37" s="1"/>
  <c r="Q94" i="37"/>
  <c r="N37" i="37"/>
  <c r="N98" i="37"/>
  <c r="Q25" i="37"/>
  <c r="R45" i="37"/>
  <c r="S45" i="37" s="1"/>
  <c r="R18" i="37"/>
  <c r="S18" i="37" s="1"/>
  <c r="R54" i="37"/>
  <c r="S54" i="37" s="1"/>
  <c r="U84" i="37"/>
  <c r="U137" i="37"/>
  <c r="R104" i="37"/>
  <c r="S104" i="37" s="1"/>
  <c r="R31" i="37"/>
  <c r="S31" i="37" s="1"/>
  <c r="N62" i="37"/>
  <c r="T30" i="37"/>
  <c r="R141" i="37"/>
  <c r="S141" i="37" s="1"/>
  <c r="U105" i="37"/>
  <c r="Q139" i="37"/>
  <c r="U79" i="37"/>
  <c r="T40" i="37"/>
  <c r="S47" i="37"/>
  <c r="R138" i="37"/>
  <c r="S138" i="37" s="1"/>
  <c r="N86" i="37"/>
  <c r="N53" i="37"/>
  <c r="N40" i="37"/>
  <c r="N29" i="37"/>
  <c r="Q93" i="37"/>
  <c r="S62" i="37"/>
  <c r="U16" i="37"/>
  <c r="N22" i="37"/>
  <c r="Q115" i="37"/>
  <c r="U8" i="37"/>
  <c r="Q36" i="37"/>
  <c r="S77" i="37"/>
  <c r="U60" i="37"/>
  <c r="R58" i="37"/>
  <c r="S58" i="37" s="1"/>
  <c r="T139" i="37"/>
  <c r="Q42" i="37"/>
  <c r="R123" i="37"/>
  <c r="S123" i="37" s="1"/>
  <c r="Q99" i="37"/>
  <c r="Q123" i="37"/>
  <c r="Q124" i="37"/>
  <c r="T103" i="37"/>
  <c r="S59" i="37"/>
  <c r="Q26" i="37"/>
  <c r="N89" i="37"/>
  <c r="Q12" i="37"/>
  <c r="R48" i="37"/>
  <c r="S48" i="37" s="1"/>
  <c r="S68" i="37"/>
  <c r="Q41" i="37"/>
  <c r="T12" i="37"/>
  <c r="Q38" i="37"/>
  <c r="U97" i="37"/>
  <c r="N109" i="37"/>
  <c r="R55" i="37"/>
  <c r="S55" i="37" s="1"/>
  <c r="U77" i="37"/>
  <c r="R70" i="37"/>
  <c r="S70" i="37" s="1"/>
  <c r="T58" i="37"/>
  <c r="T75" i="37"/>
  <c r="T33" i="37"/>
  <c r="Q107" i="37"/>
  <c r="T18" i="37"/>
  <c r="Q45" i="37"/>
  <c r="U59" i="37"/>
  <c r="Q77" i="37"/>
  <c r="T24" i="37"/>
  <c r="Q61" i="37"/>
  <c r="T21" i="37"/>
  <c r="S106" i="37"/>
  <c r="S13" i="37"/>
  <c r="N51" i="37"/>
  <c r="Q108" i="37"/>
  <c r="R46" i="37"/>
  <c r="S46" i="37" s="1"/>
  <c r="T122" i="37"/>
  <c r="S26" i="37"/>
  <c r="G152" i="37" s="1"/>
  <c r="T102" i="37"/>
  <c r="S28" i="37"/>
  <c r="U56" i="37"/>
  <c r="S125" i="37"/>
  <c r="Q131" i="37"/>
  <c r="N26" i="37"/>
  <c r="R35" i="37"/>
  <c r="S35" i="37" s="1"/>
  <c r="S108" i="37"/>
  <c r="T77" i="37"/>
  <c r="N106" i="37"/>
  <c r="Q13" i="37"/>
  <c r="T7" i="37"/>
  <c r="U80" i="37"/>
  <c r="U109" i="37"/>
  <c r="U104" i="37"/>
  <c r="R20" i="37"/>
  <c r="S20" i="37" s="1"/>
  <c r="G155" i="37" s="1"/>
  <c r="N54" i="37"/>
  <c r="U61" i="37"/>
  <c r="N69" i="37"/>
  <c r="S63" i="37"/>
  <c r="N82" i="37"/>
  <c r="R97" i="37"/>
  <c r="N63" i="37"/>
  <c r="R131" i="37"/>
  <c r="S131" i="37" s="1"/>
  <c r="U54" i="37"/>
  <c r="R40" i="37"/>
  <c r="S40" i="37" s="1"/>
  <c r="N15" i="37"/>
  <c r="R78" i="37"/>
  <c r="S78" i="37" s="1"/>
  <c r="N114" i="37"/>
  <c r="U86" i="37"/>
  <c r="T32" i="37"/>
  <c r="T133" i="37"/>
  <c r="T34" i="37"/>
  <c r="S120" i="37"/>
  <c r="R61" i="37"/>
  <c r="S61" i="37" s="1"/>
  <c r="U45" i="37"/>
  <c r="Q27" i="37"/>
  <c r="U19" i="37"/>
  <c r="Q9" i="37"/>
  <c r="S87" i="37"/>
  <c r="R130" i="37"/>
  <c r="S130" i="37" s="1"/>
  <c r="R103" i="37"/>
  <c r="S103" i="37" s="1"/>
  <c r="N8" i="37"/>
  <c r="Q5" i="37"/>
  <c r="R4" i="37"/>
  <c r="S4" i="37" s="1"/>
  <c r="Q84" i="37"/>
  <c r="N44" i="37"/>
  <c r="S56" i="37"/>
  <c r="U75" i="37"/>
  <c r="T37" i="37"/>
  <c r="R113" i="37"/>
  <c r="S113" i="37" s="1"/>
  <c r="T8" i="37"/>
  <c r="U44" i="37"/>
  <c r="T135" i="37"/>
  <c r="R44" i="37"/>
  <c r="S44" i="37" s="1"/>
  <c r="T88" i="37"/>
  <c r="R67" i="37"/>
  <c r="S67" i="37" s="1"/>
  <c r="N95" i="37"/>
  <c r="N139" i="37"/>
  <c r="T62" i="37"/>
  <c r="Q8" i="37"/>
  <c r="S142" i="37" l="1"/>
  <c r="G151" i="37"/>
  <c r="G157" i="37" s="1"/>
  <c r="G153" i="37"/>
</calcChain>
</file>

<file path=xl/sharedStrings.xml><?xml version="1.0" encoding="utf-8"?>
<sst xmlns="http://schemas.openxmlformats.org/spreadsheetml/2006/main" count="4966" uniqueCount="1747">
  <si>
    <t>Dataflow name</t>
  </si>
  <si>
    <t>Short Name</t>
  </si>
  <si>
    <t>In/Out
Responsible</t>
  </si>
  <si>
    <t>Description</t>
  </si>
  <si>
    <t>Comments</t>
  </si>
  <si>
    <t>SHIPNOTIFYCUSTOMER</t>
  </si>
  <si>
    <t>SHPNOTCUS</t>
  </si>
  <si>
    <t>Customer - &gt; BU</t>
  </si>
  <si>
    <t>DATA coming from the customer to notify the shipment detail.</t>
  </si>
  <si>
    <t>SHIPNOTIFY</t>
  </si>
  <si>
    <t>SHPNOT</t>
  </si>
  <si>
    <t>BU -&gt; BU</t>
  </si>
  <si>
    <t>Pre-alert coming from a BU to another BU for non-custom traffic.</t>
  </si>
  <si>
    <t>CONSOLIDATIONPREALERT</t>
  </si>
  <si>
    <t>CONSO</t>
  </si>
  <si>
    <t>Pre-alert coming from a BU to another BU forthe air consolidation information.</t>
  </si>
  <si>
    <t>[Workgroup - 01/04/2015] - The description were changed and reseved only for the air</t>
  </si>
  <si>
    <t>TRACKANDTRACESTATUS</t>
  </si>
  <si>
    <t>STATUS</t>
  </si>
  <si>
    <t>Customer - &gt; BU
BU - &gt; Customer
BU -&gt; BU
BU -&gt; PUDO
PUDO -&gt; BU</t>
  </si>
  <si>
    <t>Track and trace status exchange between BU and external partner</t>
  </si>
  <si>
    <t>SHIPNOTIFYPUDO</t>
  </si>
  <si>
    <t>SHPNOTPUDO</t>
  </si>
  <si>
    <t>BU -&gt; PUDO
PUDO -&gt; BU</t>
  </si>
  <si>
    <t>Pre-alert coming between a BU to PUDO company for non-custom traffic.</t>
  </si>
  <si>
    <t>[GeoPost - 05/06/2013] - Add this dataflow for PUDO network management</t>
  </si>
  <si>
    <t>COLLECTREQUESTCUSTOMER</t>
  </si>
  <si>
    <t>COLREQCUS</t>
  </si>
  <si>
    <t>Customer - &gt; BU
BU - &gt; Customer</t>
  </si>
  <si>
    <t>Collect Request exchange between Customer and BU</t>
  </si>
  <si>
    <t>[Workgroup - 11/06/2013] - Add this dataflow for the collection request exchange</t>
  </si>
  <si>
    <t>COLLECTANSWERCUSTOMER</t>
  </si>
  <si>
    <t>COLANSCUS</t>
  </si>
  <si>
    <t>Collect Answer exchange between Customer and BU</t>
  </si>
  <si>
    <t>COLLECTREQUEST</t>
  </si>
  <si>
    <t>COLREQ</t>
  </si>
  <si>
    <t>Collect Request exchange between BU</t>
  </si>
  <si>
    <t>COLLECTANSWER</t>
  </si>
  <si>
    <t>COLANS</t>
  </si>
  <si>
    <t>Collect Answer exchange between BU</t>
  </si>
  <si>
    <t>SHIPNOTIFYRETURN</t>
  </si>
  <si>
    <t>SHPNOTRET</t>
  </si>
  <si>
    <t>Define the parcel information to another BU for the return parcel</t>
  </si>
  <si>
    <t>[GeoData WorkGroup - 11/05/2014] - Add this dataflow following the PUDO Return product</t>
  </si>
  <si>
    <t>SHIPNOTIFYRETURNCUSTOMER</t>
  </si>
  <si>
    <t>SHPNOTRETCUS</t>
  </si>
  <si>
    <t>Customer -&gt; BU</t>
  </si>
  <si>
    <t>Define the parcel information from the customer to the  BU for the return parcel</t>
  </si>
  <si>
    <t>[GeoData WorkGroup - 02/06/2015] - Add this dataflow following the PUDO Return product</t>
  </si>
  <si>
    <t>Subtype</t>
  </si>
  <si>
    <t>HEADER</t>
  </si>
  <si>
    <t>CONSOLIDATION</t>
  </si>
  <si>
    <t>TTEVENTS</t>
  </si>
  <si>
    <t>SHIPMENT</t>
  </si>
  <si>
    <t>SENDER</t>
  </si>
  <si>
    <t>RECEIVER</t>
  </si>
  <si>
    <t>INTER</t>
  </si>
  <si>
    <t>INTERINVOICELINE</t>
  </si>
  <si>
    <t>PERS</t>
  </si>
  <si>
    <t>DELIVERY</t>
  </si>
  <si>
    <t>PARCEL</t>
  </si>
  <si>
    <t>COD</t>
  </si>
  <si>
    <t>ROD</t>
  </si>
  <si>
    <t>PICKUP</t>
  </si>
  <si>
    <t>MSG</t>
  </si>
  <si>
    <t>SWAP</t>
  </si>
  <si>
    <t>SHIPINFO</t>
  </si>
  <si>
    <t>RETURN</t>
  </si>
  <si>
    <t>HZDSUBSTANCE</t>
  </si>
  <si>
    <t>CRREQUEST</t>
  </si>
  <si>
    <t>CRANSWER</t>
  </si>
  <si>
    <t>GOODS</t>
  </si>
  <si>
    <t>IMG</t>
  </si>
  <si>
    <t>Mand/
Cond/
Opt/</t>
  </si>
  <si>
    <t>Order</t>
  </si>
  <si>
    <t>M</t>
  </si>
  <si>
    <t>N/A</t>
  </si>
  <si>
    <t>C</t>
  </si>
  <si>
    <t>O</t>
  </si>
  <si>
    <t>Rank</t>
  </si>
  <si>
    <t>Sheet name</t>
  </si>
  <si>
    <t>Prefix</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</si>
  <si>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</si>
  <si>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</si>
  <si>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</si>
  <si>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</si>
  <si>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</si>
  <si>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</si>
  <si>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</si>
  <si>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</si>
  <si>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</si>
  <si>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</si>
  <si>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</si>
  <si>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</si>
  <si>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</si>
  <si>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</si>
  <si>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</si>
  <si>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</si>
  <si>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</si>
  <si>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</si>
  <si>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</si>
  <si>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</si>
  <si>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</si>
  <si>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</si>
  <si>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</si>
  <si>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</si>
  <si>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</si>
  <si>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</si>
  <si>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</si>
  <si>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</si>
  <si>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</si>
  <si>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</si>
  <si>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</si>
  <si>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</si>
  <si>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</si>
  <si>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</si>
  <si>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</si>
  <si>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</si>
  <si>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</si>
  <si>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</si>
  <si>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</si>
  <si>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</si>
  <si>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</si>
  <si>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</si>
  <si>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</si>
  <si>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</si>
  <si>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</si>
  <si>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</si>
  <si>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</si>
  <si>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</si>
  <si>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</si>
  <si>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</si>
  <si>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</si>
  <si>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</si>
  <si>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#DEF</t>
  </si>
  <si>
    <t>ANSDE</t>
  </si>
  <si>
    <t>CCC</t>
  </si>
  <si>
    <t xml:space="preserve"> </t>
  </si>
  <si>
    <t>Display indicator</t>
  </si>
  <si>
    <t>Yes</t>
  </si>
  <si>
    <t>Modification Analysis</t>
  </si>
  <si>
    <t>Display Start Date</t>
  </si>
  <si>
    <t>Display End Date</t>
  </si>
  <si>
    <t>Types of Analysis</t>
  </si>
  <si>
    <t>Modifications</t>
  </si>
  <si>
    <t>Legend</t>
  </si>
  <si>
    <t>Recent Modifications</t>
  </si>
  <si>
    <t>$</t>
  </si>
  <si>
    <t>ID</t>
  </si>
  <si>
    <t>Token</t>
  </si>
  <si>
    <t>Length</t>
  </si>
  <si>
    <t>Data type</t>
  </si>
  <si>
    <t>Optional mandatory</t>
  </si>
  <si>
    <t>GEODATA:HEADER</t>
  </si>
  <si>
    <t>A</t>
  </si>
  <si>
    <t>Subtype identification (always = "HEADER")</t>
  </si>
  <si>
    <t>VERSION</t>
  </si>
  <si>
    <t>NN.NN</t>
  </si>
  <si>
    <t>GeoData version. Start from 01.00</t>
  </si>
  <si>
    <t>CLASSIFICATION</t>
  </si>
  <si>
    <t>Classification of the data flow (see "CLASSIFICATION" sheet)</t>
  </si>
  <si>
    <t>GEODATA:CONSOLIDATION</t>
  </si>
  <si>
    <t>Subtype Identification (always = "CONSOLIDATION")</t>
  </si>
  <si>
    <t>[GeoPost - 28/03/2013] - Change the length from 7 to 13</t>
  </si>
  <si>
    <t xml:space="preserve">[SFO - 31/10/2013] - Do we need to include the Time Zone fields? </t>
  </si>
  <si>
    <t>NUMORDER</t>
  </si>
  <si>
    <t>N</t>
  </si>
  <si>
    <t>Fixed numerical value (Cf.Rank in the Subtype Sheet). Value is provided by the dataflow chosen
Defines the hierarchical order of the subtype</t>
  </si>
  <si>
    <t>[GeoPost - 02/03/2014] - Modify the Description because the Numorder depends on the dataflow</t>
  </si>
  <si>
    <t>MAWB</t>
  </si>
  <si>
    <t>AN</t>
  </si>
  <si>
    <t>Master-Airwaybill (the first three numbers mark the airline e.g.020-31804625 020 = Lufthansa).
Mandatory for air traffic.
For non air it must be the swap body/trailer number (number on the back)</t>
  </si>
  <si>
    <t>[21/12/2018] V3.3 update see specification for detail</t>
  </si>
  <si>
    <t xml:space="preserve">[GeoTrack - 17/02/2014] - What is Id for the road? Why this field is not mandatory? </t>
  </si>
  <si>
    <t>MAWBDATE</t>
  </si>
  <si>
    <t>date of MAWB (YYYYMMDD).
Mandatory for air traffic.</t>
  </si>
  <si>
    <t>FLIGHTNO</t>
  </si>
  <si>
    <t>3 flight numbers MAX.
Mandatory for air traffic.</t>
  </si>
  <si>
    <t>[31/10/2018] V3.3 update see specification for detail</t>
  </si>
  <si>
    <t>FAIR</t>
  </si>
  <si>
    <t>from airport, IATA Code.
Mandatory for air traffic.</t>
  </si>
  <si>
    <t>TAIR</t>
  </si>
  <si>
    <t>to airport, IATA Code.
Mandatory for air traffic.</t>
  </si>
  <si>
    <t>LINEHAUL</t>
  </si>
  <si>
    <t>AI=Air; RO=Road; SE=Sea</t>
  </si>
  <si>
    <t>DEPDATETIME</t>
  </si>
  <si>
    <t>Estimated date and time of flight departure (YYYYMMDDhhmmss).
Depending of the type of traffic at least for air traffic (not always possible to set).</t>
  </si>
  <si>
    <t>ARRDATETIME</t>
  </si>
  <si>
    <t>Estimated date and time of flight arrival (YYYYMMDDhhmmss).
Depending of the type of traffic at least for air traffic.</t>
  </si>
  <si>
    <t>BAGMAWB</t>
  </si>
  <si>
    <t>number of bags per MAWB</t>
  </si>
  <si>
    <t>FREIGHTPOSITION</t>
  </si>
  <si>
    <t xml:space="preserve">Position on freight list. </t>
  </si>
  <si>
    <t>[21/01/2019] V3.3 update see specification for detail</t>
  </si>
  <si>
    <t>CGATEWAYEXP</t>
  </si>
  <si>
    <t>GeoPost depot code of Export gateway : BU code (3 digits)+Depot code (4 digits)</t>
  </si>
  <si>
    <t>CGATEWAYIMP</t>
  </si>
  <si>
    <t>GeoPost depot code of Import gateway. Mandatory for the GeoPost world: BU code (3 digits)+Depot code (4 digits)</t>
  </si>
  <si>
    <t>[DCG Meeting - 24/02/2014] - Become Conditional
[31/10/2018] V3.3 update see specification for detail</t>
  </si>
  <si>
    <t>OPCODE</t>
  </si>
  <si>
    <t>record is new, updated, deleted (INS, UPD, DEL)</t>
  </si>
  <si>
    <t>FREIGHTSEQ</t>
  </si>
  <si>
    <t>Sequential number of the freight list to be put into the MAWB</t>
  </si>
  <si>
    <t>[DCG Meeting - 24/02/2014] -  Transform it in conditional (Mandatory for road) [21/01/2019] V3.3 update see specification for detail</t>
  </si>
  <si>
    <t>LORRY</t>
  </si>
  <si>
    <t>Lorry number (registration number of the truck or trailer)
Become mandatory for LINEHAUL=RO</t>
  </si>
  <si>
    <t>CCCREF</t>
  </si>
  <si>
    <t>Collective customs clearance (Break Bulk brokerage): consolidation reference number</t>
  </si>
  <si>
    <t>[WorkGroup - 07/02/2014] - Add this field
[WorkGroup - 02/07/2014] - Increase the size from 12 to 25
[31/10/2018] V3.3 update see specification for detail</t>
  </si>
  <si>
    <t>[WorkGroup - 07/02/2014] - Length has to be defined
[WorkGroup - 24/10/2017] - Moved from 2-CCC to 2-CONSOLIDATION sheet</t>
  </si>
  <si>
    <t>MAWBDEADWEIGHT</t>
  </si>
  <si>
    <t>Master-Airwaybill total weight in Grams units without
decimal delimiter (e.g. 3000 equals 3kg).</t>
  </si>
  <si>
    <t>[WorkGroup - 24/10/2017] - Add this field
[31/10/2018] V3.3 update see specification for detail</t>
  </si>
  <si>
    <t>[WorkGroup - 24/10/2017] - Field added following the decision of GeoData/Customs workshop and validation by the Action 38-6 from workshop 38-L</t>
  </si>
  <si>
    <t>MAWBVOLUMETRICWEIGHT</t>
  </si>
  <si>
    <t xml:space="preserve">Total volumetric weight of the MAWB in gram units without decimal delimiter (e.g. 300000 equals 300kg). </t>
  </si>
  <si>
    <t>SEALNUMBER</t>
  </si>
  <si>
    <t>Field to define the seal number of the Linehaul, it becomes mandatory if LINEHAUL field is RO</t>
  </si>
  <si>
    <t>CONSOMRN</t>
  </si>
  <si>
    <t>MRN of the electronic export declaration, it becomes mandatory if LINEHAUL field is RO</t>
  </si>
  <si>
    <t>TRANSPORTCOST</t>
  </si>
  <si>
    <t>N.N</t>
  </si>
  <si>
    <t xml:space="preserve">Custom transport cost
Separator is "." (point). The number of decimal will depend of the currency (it could be from 0 to three digit). (documents = 0) 
Data in this field to be captured based on the rules of each BU 
</t>
  </si>
  <si>
    <t>[31/10/2018] V3.3 update see specification for detail                                                       [29/01/2019] V3.3 update see specification for details</t>
  </si>
  <si>
    <t>TRANSPORTCOSTCUR</t>
  </si>
  <si>
    <t xml:space="preserve">Currency for conversion of transport cost 
Data in this field to be captured based on the rules of each BU 
</t>
  </si>
  <si>
    <t>[31/10/2018] V3.3 update see specification for detail                                                     [29/01/2019] V3.3 update see specification for details</t>
  </si>
  <si>
    <t>SEALOADPORT</t>
  </si>
  <si>
    <t>Loading port of the vessel if the linehaul is a boat. Becomes mandatory if LINEHAUL field is SE. Port name is in 5 characters according to the port naming international norm</t>
  </si>
  <si>
    <t>SEADISCPORT</t>
  </si>
  <si>
    <t>Discharge port of the vessel if the linehaul is a boat. Becomes mandatory if LINEHAUL field is SE. Port name is in 5 characters according to the port naming international norm</t>
  </si>
  <si>
    <t>SEAVESSELNAME</t>
  </si>
  <si>
    <t>Name of the vessel if the linehaul is a boat.  Becomes mandatory if LINEHAUL field is SE</t>
  </si>
  <si>
    <t>SEAORIGPORTNAT</t>
  </si>
  <si>
    <t>Nationality of the vessel origin port if the linehaul is a boat.  Becomes mandatory if LINEHAUL field is SE</t>
  </si>
  <si>
    <t>GEODATA:CRREQUEST</t>
  </si>
  <si>
    <t>Subtype Identification (always = "CRREQUEST")</t>
  </si>
  <si>
    <t>Fixed Numerical value (Cf.Rank in the Subtype Sheet). Value is provided by the dataflow chosen
Define the hierarchical order of the subtype</t>
  </si>
  <si>
    <t>CRREDEPOT</t>
  </si>
  <si>
    <t>Ordering depot number
When the new GeoRouting will be implemented, this field includes:
- 3 N (GeorOuting Definition)
- 4 N (Depot identification)</t>
  </si>
  <si>
    <t xml:space="preserve">[GEoPost:29/01/2016] Definition updated. </t>
  </si>
  <si>
    <t>CRREORDERNR</t>
  </si>
  <si>
    <t>Order number that has to be unique within the ordering depot. This number can be reused after 6 month. In DPD Core  6 is the max length expected.
 Mandatory for COLREQ</t>
  </si>
  <si>
    <t>[Geopost - 30/03/2016] The length of 20 is defined but functionnaly 6 is the correct one because this the max expected by DPD Core</t>
  </si>
  <si>
    <t>CRREORDERNRCUS</t>
  </si>
  <si>
    <t>Customer's order number. In DPD CORE, 9 is the max length expected. Optional  for the COLREQ  but mandatory  for the COLREQCUS if CRREODERNR is not filled "</t>
  </si>
  <si>
    <t>[GeoPost:29/01/2016] Definition updated. DPD CORE expected lenght has changed from 17 to 9 (mapped with MPSEXPDATA)</t>
  </si>
  <si>
    <t>CRREDATE</t>
  </si>
  <si>
    <t>Creation date order in the dataformat YYYYMMDD</t>
  </si>
  <si>
    <t>CRREUNIQCUSTID</t>
  </si>
  <si>
    <t>Unique customer ID in the GeoPost group.</t>
  </si>
  <si>
    <t>CRRECUSTACCNUMBER</t>
  </si>
  <si>
    <t>Requester customer ID (Mandatory for the COLREQCUS flow and optional for the COLREQ dataflow)</t>
  </si>
  <si>
    <t>RECOMPNAME</t>
  </si>
  <si>
    <t>Request Company Name (RECOMPNAME or RENAME is mandatory)  One of the both element has to be filled.
For historical reason this field can't be set every time but it has to be set every time it Is possible. This field has to be added on all application, files, database and flow where they are updated.</t>
  </si>
  <si>
    <t>RENAME</t>
  </si>
  <si>
    <t xml:space="preserve">Order requester name (RECOMPNAME or RENAME is mandatory; One of the both element is mandatory </t>
  </si>
  <si>
    <t>RENAME2</t>
  </si>
  <si>
    <t>Order requester name 2</t>
  </si>
  <si>
    <t>RESTREET</t>
  </si>
  <si>
    <t>Order requester street (Mandatory for the COLREQCUS flow)</t>
  </si>
  <si>
    <t>REPROPNUM</t>
  </si>
  <si>
    <t>House number of the Order requester (could be included into in the address field  and not set).</t>
  </si>
  <si>
    <t>READD2</t>
  </si>
  <si>
    <t>Order requester address line 2</t>
  </si>
  <si>
    <t>READD3</t>
  </si>
  <si>
    <t>Order requester address line 3</t>
  </si>
  <si>
    <t>REFLOOR</t>
  </si>
  <si>
    <t>Floor for the Order requester</t>
  </si>
  <si>
    <t>REBUILDING</t>
  </si>
  <si>
    <t>Building for the Order requester</t>
  </si>
  <si>
    <t>REDEPARTMENT</t>
  </si>
  <si>
    <t>Department for the Order requester</t>
  </si>
  <si>
    <t>RECOUNTRYCODE</t>
  </si>
  <si>
    <t>Order requester country (ISO 3166). All three ISO standards will be accepted: 
- ISO 3166-1: 2 Alpha Numerical Characters
- ISO 3166-1: 3 Alpha Numerical Characters
- ISO 3166-1: 3 Numerical Characters</t>
  </si>
  <si>
    <t>RESTATE</t>
  </si>
  <si>
    <t>State within the Customer’s country, e.g. CA for California.
conditionnal, according to country code</t>
  </si>
  <si>
    <t>REZIPCODE</t>
  </si>
  <si>
    <r>
      <t xml:space="preserve">Post code of the order requester
</t>
    </r>
    <r>
      <rPr>
        <b/>
        <sz val="9"/>
        <color theme="1"/>
        <rFont val="Arial"/>
        <family val="2"/>
      </rPr>
      <t>Warning:</t>
    </r>
    <r>
      <rPr>
        <sz val="9"/>
        <color theme="1"/>
        <rFont val="Arial"/>
        <family val="2"/>
      </rPr>
      <t xml:space="preserve"> Only Characters 0-9A-Z are allowed</t>
    </r>
  </si>
  <si>
    <t>RETOWN</t>
  </si>
  <si>
    <t>Order requester city</t>
  </si>
  <si>
    <t>REGPSLAT</t>
  </si>
  <si>
    <t>Geo. Latitude coordinate Number (15.11) =&gt; Separator is "." (dot) in Geodata . Use of WGS84 standard</t>
  </si>
  <si>
    <t>REGPSLONG</t>
  </si>
  <si>
    <t>Geo. Longitude coordinate Number (15.11) =&gt; Separator is "." (dot) in Geodata . Use of WGS84 standard</t>
  </si>
  <si>
    <t>RECONTACT</t>
  </si>
  <si>
    <t>Order requester contact person</t>
  </si>
  <si>
    <t>REPHONE</t>
  </si>
  <si>
    <t>Sender telephone number formatted.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t>
  </si>
  <si>
    <t>REFAX</t>
  </si>
  <si>
    <t>Order requester fax number</t>
  </si>
  <si>
    <t>REEMAIL</t>
  </si>
  <si>
    <t>Order requester email</t>
  </si>
  <si>
    <t>CRCOUNT</t>
  </si>
  <si>
    <t>Number of parcels to collect</t>
  </si>
  <si>
    <t>CROPCODE</t>
  </si>
  <si>
    <t>Cancellation digit= Y;  nothing = no update</t>
  </si>
  <si>
    <t>CRRECREF1</t>
  </si>
  <si>
    <t>Consignment Order requester reference number to be printed on the parcel(Label/Sticker) if possible</t>
  </si>
  <si>
    <t>CRRECREF2</t>
  </si>
  <si>
    <t>Consignment Order requester reference number 2</t>
  </si>
  <si>
    <t>CRRECREF3</t>
  </si>
  <si>
    <t>Consignment Order requester reference number 3</t>
  </si>
  <si>
    <t>CRRECREF4</t>
  </si>
  <si>
    <t>Consignment Order requester reference number 4</t>
  </si>
  <si>
    <t>CRREBILLREF</t>
  </si>
  <si>
    <t>Customer Order requester for billing or clearing</t>
  </si>
  <si>
    <t>CRCOMPINFO1</t>
  </si>
  <si>
    <t>Complementary information (Free Text)</t>
  </si>
  <si>
    <t>[Collection Request - 30/10/2013] -  DPD-IT has to check which can of information they include in this field
[Collection Request - 04/12/2013] - Define and change to COMPINFO</t>
  </si>
  <si>
    <t>CRCOMPINFO2</t>
  </si>
  <si>
    <t>CRRETIME</t>
  </si>
  <si>
    <t>Creation time order in the data format HHMMSS</t>
  </si>
  <si>
    <t>CRBUCREATIONDATE</t>
  </si>
  <si>
    <t>Date BU</t>
  </si>
  <si>
    <t>CRBUCREATIONTIME</t>
  </si>
  <si>
    <t>Time BU</t>
  </si>
  <si>
    <t>CRDRKCREATIONDATE</t>
  </si>
  <si>
    <t>Date DRK</t>
  </si>
  <si>
    <t>CRDRKCREATIONTIME</t>
  </si>
  <si>
    <t>Time DRK</t>
  </si>
  <si>
    <t>GEODATA:CRANSWER</t>
  </si>
  <si>
    <t>Subtype Identification (always = "CRANSWER")</t>
  </si>
  <si>
    <t>ANSSTATUS</t>
  </si>
  <si>
    <t>Status of collection request:
Status 1: Parcel number assigned to the collection request; no pick-up scan so far 
Status 2: Pick-up scan recorded 
Status 3: Collection request cancelled 
Status 4: Collection failure 
Status 5: Cancellation  not possible
Status 6: Collection request rejected</t>
  </si>
  <si>
    <t xml:space="preserve">[GeoPost: 29/07/16] Added complete description of status.See definition in Specification Doc. </t>
  </si>
  <si>
    <t>ANSREDEPOT</t>
  </si>
  <si>
    <t>Ordering depot's number
When the new GeoRouting will be implemented, this field includes:
- 3 N (BU Definition)
- 4 N (Depot identification)</t>
  </si>
  <si>
    <t>[GeoPost: 29/07/16] Correction of the definition</t>
  </si>
  <si>
    <t>ANSCODEPOT</t>
  </si>
  <si>
    <t>Collecting depot's number
When the new GeoRouting will be implemented, this field includes:
- 3 AN (BU Definition)
- 4 N (Depot identification)</t>
  </si>
  <si>
    <t>ANSREORDERNR</t>
  </si>
  <si>
    <t>Order number that has to be unique within the ordering depot. The number can be reused after 6 month. For DPD Core  6 is the max length expected. Mandatory for COLREQ</t>
  </si>
  <si>
    <t>[GeoData 31] Mapping CRDATA vs GeoData</t>
  </si>
  <si>
    <t>ANSREORDERNRCUS</t>
  </si>
  <si>
    <t xml:space="preserve">Customer's order number. This field is optional for the COLANS but mandatory for the COLANSCUS dataflow when ANSORDERNO is not known. </t>
  </si>
  <si>
    <t>CANCELATIONREASON</t>
  </si>
  <si>
    <t>Describe why the collection request is canceled. List of reason codes.
-I.E: 
1:  Invalid Data
- 2: PickUp Area is not covered
- 3: Product is not managed by the PickUp Depot (For example COD, etc.)
- 99:  Other</t>
  </si>
  <si>
    <t>[GeoPost: 29/07/16] Correction of the definition
Refer to the specifications to get the full list</t>
  </si>
  <si>
    <t>CANCELREASONDESCRIPTION</t>
  </si>
  <si>
    <t>In case of a cancelation, this field describes the reason why the collection request has been canceled</t>
  </si>
  <si>
    <t>ANSDATE</t>
  </si>
  <si>
    <t>Creation date “YYYYMMDD” of the answer dataflow</t>
  </si>
  <si>
    <t>CANCELUSER</t>
  </si>
  <si>
    <t>User who cancels the request
Possible values : 1 (Ordering customer) , 2 (Requesting depot, 3 (Sender), 4 (collecting depot)</t>
  </si>
  <si>
    <t>ANSRECREF1</t>
  </si>
  <si>
    <t>Consignment resquester customer’s reference number to be printed on the parcel(Label/Sticker) if possible</t>
  </si>
  <si>
    <t>ANSRECREF2</t>
  </si>
  <si>
    <t>Consignment resquester customer’s reference number 2</t>
  </si>
  <si>
    <t>ANSRECREF3</t>
  </si>
  <si>
    <t>Consignment resquester customer’s reference number 3</t>
  </si>
  <si>
    <t>ANSRECREF4</t>
  </si>
  <si>
    <t>Consignment resquester customer’s reference number 4</t>
  </si>
  <si>
    <t>ANSPARTNERREF1</t>
  </si>
  <si>
    <t>Partner´s own reference field. This field can be used to integrate specific data for/from a partner.</t>
  </si>
  <si>
    <t>ANSPARTNERREF2</t>
  </si>
  <si>
    <t>ANSPARTNERREF3</t>
  </si>
  <si>
    <t>ANSPARTNERREF4</t>
  </si>
  <si>
    <t>ANSTIME</t>
  </si>
  <si>
    <t>Creation time of the answer in addition to ANSDATE</t>
  </si>
  <si>
    <t>ANSBUCREATIONDATE</t>
  </si>
  <si>
    <t>ANSBUCREATIONTIME</t>
  </si>
  <si>
    <t>ANSDRKCREATIONDATE</t>
  </si>
  <si>
    <t>ANSDRKCREATIONTIME</t>
  </si>
  <si>
    <t>GEODATA:TTEVENTS</t>
  </si>
  <si>
    <t>Subtype Identification (always= "TTEVENTS“)</t>
  </si>
  <si>
    <t xml:space="preserve">[GeG2:H47oPost - 28/06/2013] - Change the name GEODATA:STATUS to GEODATA:TTEVENTS
                                                  - Change the size 11 to 16
</t>
  </si>
  <si>
    <t>Fixed Numerical value (Cf.Rank in the Subtype Sheet). Value is provided by the dataflow chosen
Defines the hierarchical order of the subtype
For STATUS dataflow always value "2".</t>
  </si>
  <si>
    <t>[DPDgroup - 13/09/2017] - Details added if file exchange is going via DPD DE IT</t>
  </si>
  <si>
    <t>PARCELNUMBER</t>
  </si>
  <si>
    <t>Defines the parcel number link to the current event
With the ORIGINPARCELNUMBER field, one on this both fields must be filled
-&gt; to  [DPD DE IT] : Mandatory if file is going to DPD DE IT</t>
  </si>
  <si>
    <t>[GeoPost - 18/12/2013] - Change the mandatory type to Conditional &amp; the description linked
[DPDgroup - 13/09/2017] - Mandatory if file exchange is going via DPD DE IT</t>
  </si>
  <si>
    <t>STATUSTYPE</t>
  </si>
  <si>
    <t>The type of Scan Event code refers to the Track and Trace  used by the BUs. For example if they use their own native event they have to send their Operator code.
Mapping of BUs and operator code are list in annex.of  Geodata Specifcation.
Itf they use another T&amp;T froamt , they have to fill with the owner of this T&amp;T,
 Examples, DE06 for DPD core T&amp;T,  FR04 for CHR FR, ES01, DE06, etc.
From DE codification only "DE06" will be used.</t>
  </si>
  <si>
    <t>[GeoPost - 08/07/2016] - M: definition of using the type
[DPDgroup - 13/09/2017] - Details added if file exchange is going via DPD DE IT</t>
  </si>
  <si>
    <t>ORIGINPARCELNUMBER</t>
  </si>
  <si>
    <t>Provides the domestic parcel number. If the PARCELNUMBER is not filled, this one  becomes mandatory.
-&gt; to  [DPD DE IT] This field is not going to be filled if file is going to DPD DE IT</t>
  </si>
  <si>
    <t>SERVICECODE</t>
  </si>
  <si>
    <t xml:space="preserve">GeoPost service code/Sorting Code (SOCode).
</t>
  </si>
  <si>
    <t>[DPDgroup - 13/09/2017] - Mandatory if file exchange is going via DPD DE IT</t>
  </si>
  <si>
    <t xml:space="preserve">ASCODE </t>
  </si>
  <si>
    <t>Infomation of ASCODE- Linked to the SO CODE</t>
  </si>
  <si>
    <t>[GeoPost - 08/07/2016] C: GeoRouting ASCODE</t>
  </si>
  <si>
    <t>DZIPCODE</t>
  </si>
  <si>
    <r>
      <t xml:space="preserve">Destination zipcode of the parcel that was scanned
-&gt; to  [DPD DE IT] Mandatory if the STATUSTYPE refers to a DPD-Core country and DPD Status type and Scan Code following (01, 02, 05, 06, 10--&gt; Clearing Scan Code)
</t>
    </r>
    <r>
      <rPr>
        <b/>
        <sz val="9"/>
        <rFont val="Arial"/>
        <family val="2"/>
      </rPr>
      <t>Warning:</t>
    </r>
    <r>
      <rPr>
        <sz val="9"/>
        <rFont val="Arial"/>
        <family val="2"/>
      </rPr>
      <t xml:space="preserve"> Only Characters 0-9A-Z are allowed</t>
    </r>
  </si>
  <si>
    <t>DCOUNTRYCODE</t>
  </si>
  <si>
    <t xml:space="preserve">Destination country code of the parcel that was scanned
- ISO 3166-1: 2 Alpha Numerical Characters
- ISO 3166-1: 3 Alpha Numerical Characters
- ISO 3166-1: 3 Numerical Characters
Sender country (ISO 3166). The three ISO standards will be accepted 
-&gt; to  [DPD DE IT] Mandatory in dependance of DPD Status type and Scan Code following (01, 02, 05, 06, 10--&gt; Clearing Scan Code)
</t>
  </si>
  <si>
    <t>SCANCODE</t>
  </si>
  <si>
    <t>Scan event code: a scan event code is the coding of an operational scan even. It can be used with or without reason codes. Scan Events are assigned to the site where the event occurs.
-&gt; to  [DPD DE IT] DPD codification of Scan types (in combination with Additional/Exception codes)</t>
  </si>
  <si>
    <t>[GeoPost - 08/07/2016] - M: Defintion to be changed, a scancode  can be virtual or generated  by systems
[DPDgroup - 13/09/2017] - Details added if file exchange is going via DPD DE IT</t>
  </si>
  <si>
    <t>REASONCODE</t>
  </si>
  <si>
    <t>Reason code: A reason code is the coding of additional information that characterizes an event code. It can be either an information code or an exception  code. An exception reason code has an impact on a shipment life cycle. On the other hand, an information reason code has no significant impact on a shipment life cycle. It only gives additonal information.
-&gt; to  [DPD DE IT] DPD codification of Additional/Exception codes in combination with Scan types (SCANCODE)</t>
  </si>
  <si>
    <t>REASONCODE2</t>
  </si>
  <si>
    <t>Complementary reason code 2: complementary reason code if needed.</t>
  </si>
  <si>
    <t>REASONCODE3</t>
  </si>
  <si>
    <t>Complementary reason code 3: complementary reason code if needed.</t>
  </si>
  <si>
    <t>DEPOT</t>
  </si>
  <si>
    <t>Depot where the scan is generated.GeoPost depot code (mandatory for GeoPost track and trace). In case of the GEOPOST (Except PUDO) this field is mandatory. 
When the new GeoRouting will be implemented, this field includes:
- 3 N (BU Definition)/ 4 N (Depot identification)</t>
  </si>
  <si>
    <t>[GeoRouting - 13/01/2014] - Increase the number of characters from 4 to 7 AN &amp; improve the description
[DPDgroup - 13/09/2017] - Mandatory if file exchange is going via DPD DE IT</t>
  </si>
  <si>
    <t>AGENTLOCATIONCODE</t>
  </si>
  <si>
    <t>Defines the location where a partner handles the parcels. This information will  provide a code to define the location (Used for scan event coming from partner)
-&gt; to  [DPD DE IT] PUDO_ID for Scan type (SCANCODE) 23.</t>
  </si>
  <si>
    <t>AGENTLOCATIONCODETYPE</t>
  </si>
  <si>
    <t>Defines the type of the partner which send the scan event). For example PUDO, DHL, etc.)
-&gt; to  [DPD DE IT] This field is not going to be filled if file is going to DPD DE IT</t>
  </si>
  <si>
    <t>AGENTPARCELNUMBER</t>
  </si>
  <si>
    <t>A/N</t>
  </si>
  <si>
    <t>Defines the Parcel ID of the agent which send the scan event.
-&gt; to  [DPD DE IT] This field is not going to be filled if file is going to DPD DE IT</t>
  </si>
  <si>
    <t>COUNTRY</t>
  </si>
  <si>
    <t>Destination country code where the parcel is scanned
When possible, country where the event happens.To be used when the CITY name will be used. The 2 digits are linked to the ISO…
Sender country (ISO 3166). The three ISO standards will be accepted 
- ISO 3166-1: 2 Alpha Numerical Characters
- ISO 3166-1: 3 Alpha Numerical Characters
- ISO 3166-1: 3 Numerical Characters
-&gt; to  [DPD DE IT] This field is not going to be filled if file is going to DPD DE IT</t>
  </si>
  <si>
    <t>[GeoPost - 24/03/2014] - Increase the size of the field from 2 to 3 &amp; Change the description of the field.
[DPDgroup - 13/09/2017] - Details added if file exchange is going via DPD DE IT</t>
  </si>
  <si>
    <t>[DELICom - 28/03/2013]  - Country where scan-event happens?
[EXA-17052013] what will be the difference with DCOUNTRY ? They look to be the same. If it's not, 3 digits are need and not 2.
[GEOPOST - 30/04/2013] - The COUNTRY field defines the country of the scan-event</t>
  </si>
  <si>
    <t>CITY</t>
  </si>
  <si>
    <t>City name where the parcel is  scanned</t>
  </si>
  <si>
    <t>STATUSDATETIME</t>
  </si>
  <si>
    <t xml:space="preserve">Format :  YYYYMMDDHHMMSS :  date and time of the scan event.
The local time has to be filled. </t>
  </si>
  <si>
    <t>TIMEZONE</t>
  </si>
  <si>
    <t>The time zone field describes the difference with the GMT time. ±hhmm
(For example: -0545)
-&gt; to  [DPD DE IT] This field is not going to be filled if file is going to DPD DE IT</t>
  </si>
  <si>
    <t>MEMDATETIME</t>
  </si>
  <si>
    <t>YYYYMMDDHHMMSS date and time of memorization of the scan event. First timestamp in a central database.
-&gt; to  [DPD DE IT] This field is not going to be filled if file is going to DPD DE IT</t>
  </si>
  <si>
    <t>DDEPOT</t>
  </si>
  <si>
    <t>GeoPost destination depot (when known)
- 3 AN (BU Definition)/- 4 N (Depot identification)
-&gt; to  [DPD DE IT] Must be filled for Scan type (SCANCODE) 10.</t>
  </si>
  <si>
    <t>[GeoRouting - 13/01/2014] - Increase the number of characters from 4 to 7 AN &amp; improve the description
[DPDgroup - 13/09/2017] - Mandatory if file exchange is going via DPD DE IT and Scan type = 10.</t>
  </si>
  <si>
    <t>DELIVERYTOUR</t>
  </si>
  <si>
    <r>
      <rPr>
        <sz val="9"/>
        <color rgb="FFFF0000"/>
        <rFont val="Arial"/>
        <family val="2"/>
      </rPr>
      <t>3</t>
    </r>
    <r>
      <rPr>
        <sz val="9"/>
        <rFont val="Arial"/>
        <family val="2"/>
      </rPr>
      <t>/5</t>
    </r>
  </si>
  <si>
    <t>Delivery tour; 
-&gt; to  [DPD DE IT] This field is mandatory if file is going to DPD DE IT and requires only  3 digits.</t>
  </si>
  <si>
    <t>MEASUREDWEIGHT</t>
  </si>
  <si>
    <t>Measured Parcel weight in Decagram (10 Grams) units without
decimal delimiter (e.g. 300 equals 3kg).</t>
  </si>
  <si>
    <t>DIMENSION</t>
  </si>
  <si>
    <t>Measured 3d dimension of the individual parcel (length / width / height each 3 digits) in cm without separators.</t>
  </si>
  <si>
    <t>PARCELREF</t>
  </si>
  <si>
    <t>Customer reference number</t>
  </si>
  <si>
    <t>PARCELREF2</t>
  </si>
  <si>
    <t xml:space="preserve"> -&gt; to  [DPD DE IT] : used for DPD DELIS ID</t>
  </si>
  <si>
    <t>[GeoPost - 08/07/2016] C: for DPD CORE</t>
  </si>
  <si>
    <t xml:space="preserve">DELICOM </t>
  </si>
  <si>
    <t>PODIMAGEREF</t>
  </si>
  <si>
    <t>POD image reference. Business unit dependent
Delivery runsheet number:
1. BU do not provide PODs - keep field empty
2. BU provides PODs but do not calculate PODnumber by their own - fill field in Scan type (SCANCODE) 03, 13 or 23 with 0000000
3. BU provides PODs and calculate PODnumber by their own - fill field with unique number per POD, depot, day (max. 7 digits)</t>
  </si>
  <si>
    <t>[DPDgroup - 13/09/2017] - Details added if file exchange is going via DPD DE IT
                                         - Most used option is No. 2
                                         - Mandatory for option No. 2 for Scan type 03, 13 or 23 (depending 
                                           for which Scan type PODs will be provided)</t>
  </si>
  <si>
    <t>RNAME</t>
  </si>
  <si>
    <t>Receiver name. Consignee who signed the delivery or in case of third party delivery Consignee who was the expected receiver. 
Mandatory for delivery scan
-&gt; to  [DPD DE IT] Only allowed with Scan type (SCANCODE) 03, 13, 14 and 23</t>
  </si>
  <si>
    <t>[DELICom - 28/03/2013]  - Mandatory on Scan type "13 - Delivered" 
[EXA-17052013] I agree, Mandatory
[GEOPOST - 30/04/2013] - OK</t>
  </si>
  <si>
    <t>RSTREET</t>
  </si>
  <si>
    <t>Address of the consignee when entered by the driver
Only allowed with Scan type (SCANCODE) 03, 13, 14 and 23</t>
  </si>
  <si>
    <t>[GeoPost - 08/07/2016] C: for DPD CORE
[DPDgroup - 13/09/2017] - Details added if file exchange is going via DPD DE IT</t>
  </si>
  <si>
    <t>RPROPNUMBER</t>
  </si>
  <si>
    <t>House number of the receiver entered by the driver
-&gt; to  [DPD DE IT]Only allowed with Scan type (SCANCODE) 03, 13, 14 and 23</t>
  </si>
  <si>
    <t>RZIPCODE</t>
  </si>
  <si>
    <t>Receiver ZIPCODE entered by the driver
-&gt; to  [DPD DE IT]Only allowed with Scan type (SCANCODE) 03, 13, 14 and 23</t>
  </si>
  <si>
    <t>RCITY</t>
  </si>
  <si>
    <t>City of  the receiver entered by the driver
-&gt; to  [DPD DE IT]Only allowed with Scan type (SCANCODE) 03, 13, 14 and 23</t>
  </si>
  <si>
    <t>TRDPNAME</t>
  </si>
  <si>
    <t>Third Party Name. Used for the delivery  when the parcel is delivered to another person/entity than the original  expected consignee (RNAME). When used, the Rname is used as a information  of the real expected consignee. Third Party delivery is normally linked to the use of a dedicated event or reason code.
-&gt; to  [DPD DE IT]Only allowed with Scan type (SCANCODE) 13, 14 and 23</t>
  </si>
  <si>
    <t>TRDPSTREET</t>
  </si>
  <si>
    <t>Address of the receiver when the parcel is delivered to a third party (neighbor…)
-&gt; to  [DPD DE IT] Only allowed with Scan type (SCANCODE) 13, 14 and 23</t>
  </si>
  <si>
    <t>TRDPPROPNUMBER</t>
  </si>
  <si>
    <t>House number of the receiver in case of third party.
-&gt; to  [DPD DE IT]Only allowed with Scan type (SCANCODE) 13, 14 and 23</t>
  </si>
  <si>
    <t>TRDPZIPCODE</t>
  </si>
  <si>
    <t>ZIP Code of the receiver in case of third Party
-&gt; to  [DPD DE IT] Only allowed with Scan type (SCANCODE) 13, 14 and 23</t>
  </si>
  <si>
    <t>TRDPCITY</t>
  </si>
  <si>
    <t>City of the receiver in case of third party
-&gt; to  [DPD DE IT] Only allowed with Scan type (SCANCODE) 13, 14 and 23</t>
  </si>
  <si>
    <t>AREA</t>
  </si>
  <si>
    <t>Area number (Tour/Area/Stop-logic) 
Conditional for DPD core country  defined in the STATUSTYPE field and Optional for the other</t>
  </si>
  <si>
    <t>STOP</t>
  </si>
  <si>
    <t>Stop number (Tour/Area/Stop-logic)
Conditional for DPD core country  defined in the STATUSTYPE field and Optional for the other</t>
  </si>
  <si>
    <t>CONTAINERINFO1</t>
  </si>
  <si>
    <t>DPD Internal information INFO container type
Is used mandatory with Scan type (SCANCODE) 18 and determines the type of the following data field CONTAINERINFO2.
Actual valid values are 00 (type 0), 01 (type 1) and 02 (type 2)</t>
  </si>
  <si>
    <t>[DPDgroup - 13/09/2017] - Details added if file exchange is going via DPD DE IT
                                         - M for Scan type (SCANCODE) = 18</t>
  </si>
  <si>
    <t>CONTAINERINFO2</t>
  </si>
  <si>
    <t>DPD Internal information 'Container content'
Is used mandatory for scan Type (SCANCODE) 18 and is depending on the value of data field CONTAINERINFO1.
Details about content see "Overview Info Container"</t>
  </si>
  <si>
    <t>SHIPMENTREF</t>
  </si>
  <si>
    <t>Customer shipment
-&gt; to  [DPD DE IT] This field is not going to be filled if file is going to DPD DE IT</t>
  </si>
  <si>
    <t>SUPPLIERREF</t>
  </si>
  <si>
    <t>Supplier reference
-&gt; to  [DPD DE IT] This field is not going to be filled if file is going to DPD DE IT</t>
  </si>
  <si>
    <t>CONTAINERREF</t>
  </si>
  <si>
    <t>Reference of a container. 
Could be the ID of the first parcel of the list (master ID) or could be another id (specially created for that).
-&gt; to  [DPD DE IT] This field is not going to be filled if file is going to DPD DE IT</t>
  </si>
  <si>
    <t>CONTAINERTYPE</t>
  </si>
  <si>
    <t>Type of the container
-&gt; to  [DPD DE IT] This field is not going to be filled if file is going to DPD DE IT</t>
  </si>
  <si>
    <t>ACTORID</t>
  </si>
  <si>
    <t>Person ID at the origin of the action or the event
-&gt; to  [DPD DE IT] This field is not going to be filled if file is going to DPD DE IT</t>
  </si>
  <si>
    <t>OPERATIVERID</t>
  </si>
  <si>
    <t>Person ID who generate the event in the IT system (In case of an automatic system, it could be the same than ACTORID)
-&gt; to  [DPD DE IT] This field is not going to be filled if file is going to DPD DE IT</t>
  </si>
  <si>
    <t>PICKUPORDERNUMBER</t>
  </si>
  <si>
    <t>Order Number in case of a pickup.</t>
  </si>
  <si>
    <t>GPSLAT</t>
  </si>
  <si>
    <t>Geo. Latitude coordinate Number ; ISO 6709 ± Degrees + decimal i.e DD.ddddddd
-&gt; to  [DPD DE IT]± NN.NNNNNN if file is going to DPD DE IT</t>
  </si>
  <si>
    <t>[GeoPost - 08/07/2016] SP: changes the defintion
[DPDgroup - 13/09/2017] - Details added if file exchange is going via DPD DE IT</t>
  </si>
  <si>
    <t>GPSLONG</t>
  </si>
  <si>
    <t>Geo. Latitude coordinate Number ; ISO 6709 ± Degrees + decimal i.e DD.ddddddd
-&gt; to  [DPD DE IT] ± NNN.NNNNNN if file is going to DPD DE IT</t>
  </si>
  <si>
    <t>053</t>
  </si>
  <si>
    <t>RETURNPARCELNUMBER</t>
  </si>
  <si>
    <t>Parcel number used for the return parcel</t>
  </si>
  <si>
    <t>[GeoPost - 22/11/2013] - Rename for the SWAP</t>
  </si>
  <si>
    <t>054</t>
  </si>
  <si>
    <t>COMPINFO1</t>
  </si>
  <si>
    <t>Complementary information; The complementary information will be managed with an ID  before the value. The ID counts 3 digits and is defined before the value.
The pipe | is the separator in the field
For example: NNN|values|NNN|values|…
-&gt; to  [DPD DE IT] This field is not going to be filled if file is going to DPD DE IT</t>
  </si>
  <si>
    <t>055</t>
  </si>
  <si>
    <t>COMPINFO2</t>
  </si>
  <si>
    <t>Complementary information; Used when COMPINFO1 is  full. Same rule as compoinfo1. The complementary information will be managed with an ID before the value. The ID counts 3 digits and is defined before the value.
The pipe | is the separator in the field
For example: NNN|values|NNN|values|…
The pipe | is the separator in the field
For example: NNN|values|NNN|values|…
-&gt; to  [DPD DE IT] This field is not going to be filled if file is going to DPD DE IT</t>
  </si>
  <si>
    <t>[GeoPost - 08/07/2016] C: CHR FR
[DPDgroup - 13/09/2017] - Details added if file exchange is going via DPD DE IT</t>
  </si>
  <si>
    <t>CAB2D Field</t>
  </si>
  <si>
    <t>GEODATA:SHIPMENT</t>
  </si>
  <si>
    <t>Subtype Identification (always = "SHIPMENT")</t>
  </si>
  <si>
    <t>MPSID</t>
  </si>
  <si>
    <t>Shipment ID.
Optional for CR REQUEST/ANSWER
Could be the ID of the first parcel of the list (master ID) or could be another ID specially created for that.
In all cases, this ID will have to be present on the BIC3 sticker as shipment reference.</t>
  </si>
  <si>
    <t>CUSTOMSREF</t>
  </si>
  <si>
    <t>Consignment number for the customs point of view. 
Not set by customer but mandatory between gateways.</t>
  </si>
  <si>
    <t>MPSIDCCKEY</t>
  </si>
  <si>
    <t>Control character key compute from the MPSID
Conditional for CR REQUEST/ ANSWER if MPSID is filled</t>
  </si>
  <si>
    <t>MPSCOMP</t>
  </si>
  <si>
    <t>0=Reserved for the future usage (default)
1= no complete delivery (MPS incomplete)
2= complete delivery (MPS complete). It is mandatory for COD</t>
  </si>
  <si>
    <t>MPSCREF1</t>
  </si>
  <si>
    <t>Customer reference number to be printed on the parcel(Label/Sticker) if possible</t>
  </si>
  <si>
    <t>2DISO_ConsCustRef1</t>
  </si>
  <si>
    <t>MPSCREF2</t>
  </si>
  <si>
    <t>Customer reference number 2</t>
  </si>
  <si>
    <t>MPSCREF3</t>
  </si>
  <si>
    <t>Customer reference number 3</t>
  </si>
  <si>
    <t>MPSCREF4</t>
  </si>
  <si>
    <t>Customer reference number 4</t>
  </si>
  <si>
    <t>MPSBILLREF</t>
  </si>
  <si>
    <t>Customer reference for billing or clearing</t>
  </si>
  <si>
    <t>MPSCOUNT</t>
  </si>
  <si>
    <t>Number of parcels per shipment</t>
  </si>
  <si>
    <t>2DISO_RangInNumber</t>
  </si>
  <si>
    <t>MPSVOLUME</t>
  </si>
  <si>
    <t>3D (3-dimension) of whole shipment (length / width / height) in cm without separators.</t>
  </si>
  <si>
    <t>[WorkGroup - 21/11/2013] - Change the description of this field: "Volume per consignment in cm³ (without places after the decimal point). Used for pallet Transportation." to "3d dimension of the individual parcel (length / width / height) in cm without separators."</t>
  </si>
  <si>
    <t>MPSWEIGHT</t>
  </si>
  <si>
    <r>
      <t xml:space="preserve">Shipment weight in Decagram (10 Grams) units without decimal delimiter (e.g. 300 equals 3kg). Could be used for pallet transportation at least.
</t>
    </r>
    <r>
      <rPr>
        <b/>
        <u/>
        <sz val="9"/>
        <rFont val="Arial"/>
        <family val="2"/>
      </rPr>
      <t>Mandatory for:</t>
    </r>
    <r>
      <rPr>
        <sz val="9"/>
        <rFont val="Arial"/>
        <family val="2"/>
      </rPr>
      <t xml:space="preserve"> 
 - PUDO,
 - Customs, 
 - freight,
 - Hazardous goods.
Rules for weight:
Sum of DECLAREDWEIGHTs equal MPSWEIGHT
Sum of CGROSSWEIGHTs equal MPSWEIGHT
CNETWEIGHT must be less than CGROSSWEIGHT
Either CNETWEIGHT or CGROSSWEIGHT should reflect the value on the commercial invoice
If CNETWEIGHT is not populated, the broker is responsible for deriving this from CGROSSWEIGHT minus 10% (adjustment for packaging). It is not the responsibility of the Business Units / Customer.</t>
    </r>
  </si>
  <si>
    <t>2DSTD_TotalWeight</t>
  </si>
  <si>
    <t>SDEPOT</t>
  </si>
  <si>
    <t>Sending depot. Used as origin routing place for routing. When the new GeoRouting will be implemented, this field includes:
- 3 N (BU Definition)
- 4 N (Depot identification).
The old routing format and new routing format is possible on this field.
This field is also used for the Sending/Collecting  depot for a collection request
For SHIPNOTRET if the real sending depot is not known, the field must be defined with a generic default Depot Code.</t>
  </si>
  <si>
    <t>[GEoPost:201607/29] Changed definition</t>
  </si>
  <si>
    <t>CDATE</t>
  </si>
  <si>
    <t>Creation date, YYYYMMDD format. Will be used in the DPD system to generate a unique ID for the shipment (MPSID+CDATE)</t>
  </si>
  <si>
    <t>CTIME</t>
  </si>
  <si>
    <t>Creation timestamp of the shipment</t>
  </si>
  <si>
    <t>HARDWARE</t>
  </si>
  <si>
    <t>Hardware-Flag (GeoPost Values)
D = Depot software manual entry
M = MDU software manual entry
F = From 2D barcode
G = Back-office manual entry                                                                                                                      X = Import hub (new)
H = Export hub (new) 
I = Interface system partner / country
E = Customer web portal
K = Directly from customer (EDI customer)
P = Stand alone shipping station
R = GEORETURN Portal (new)
S = GeoPost tool
W = Web service</t>
  </si>
  <si>
    <t>Definition updated                                                                          [21/01/2019] V3.3 update see specification for detail</t>
  </si>
  <si>
    <t>RDEPOT</t>
  </si>
  <si>
    <t>Recipient depot, four alphanumeric places, including leading zero (if necessary), e.g. 0163. The field will be re-calculated at the central EDI-Server if it is empty.
When the new GeoRouting will be implemented, this field includes:
- 3 N (BU Definition)
- 4 N (Depot identification)
Warning: The 4 digits in the parcel number will not be attached to a depot but to a range associated to a BU or Depot.
The old routing format and new routing format is possible on this field
This field is also used for the destination depot of a collection request</t>
  </si>
  <si>
    <t>DSORT</t>
  </si>
  <si>
    <t xml:space="preserve">GeoRouting D-SORT. The field will be re-calculated at the central EDI-Server if it is empty. </t>
  </si>
  <si>
    <t>SPTDATE</t>
  </si>
  <si>
    <t>Date when the shipment is expected to be transferred to the system, YYYYMMDD format
Optional for CR REQUEST/ANSWER</t>
  </si>
  <si>
    <t>2DISO_JDPickup</t>
  </si>
  <si>
    <t>SPTTIME</t>
  </si>
  <si>
    <t>Time when the shipment is expected to be transferred to the system, HHMMSS format</t>
  </si>
  <si>
    <t>SPTREALDATE</t>
  </si>
  <si>
    <t>Date when the shipment has been really transferred to the system, YYYYMMDD format</t>
  </si>
  <si>
    <t>SPTREALTIME</t>
  </si>
  <si>
    <t>Time when the shipment has been really transferred to the system, HHMMSS format</t>
  </si>
  <si>
    <t>DELMODALLOW</t>
  </si>
  <si>
    <t>Delivery instruction modification allow flag ( 0 = zero-cost modified instructions / 1 = No modification allowed / 2 = modified instructions with charge), default value: 0). 
Optional for CR REQUEST/ANSWER
This flag specify if the shipper give the authorization to modify instruction or not.</t>
  </si>
  <si>
    <t>ROUTINGPLANVERSION</t>
  </si>
  <si>
    <t>In the old routing the routing plan version counts 1 character. (Value of GeoPost Routing Version (From 1 to 6) )
With the new GeoRouting, the field must count 8 characters (Date of the GRDB will be used)</t>
  </si>
  <si>
    <t>SPARTNERREF1</t>
  </si>
  <si>
    <t>Partner´s shipment reference field 1</t>
  </si>
  <si>
    <t>SPARTNERREF2</t>
  </si>
  <si>
    <t>Partner´s shipment reference field 2</t>
  </si>
  <si>
    <t>SPARTNERCODE</t>
  </si>
  <si>
    <t>This field is a generic field describing a partner code</t>
  </si>
  <si>
    <t>OSORT</t>
  </si>
  <si>
    <t>GeoRouting D-SORT. The field will be re-calculated at the central EDI-Server if it is empty.</t>
  </si>
  <si>
    <t>SSORT</t>
  </si>
  <si>
    <t>GeoRouting S-SORT. This field is defined for the intermediate sortation (Cf.GeoRouting specification)</t>
  </si>
  <si>
    <t>MSORT</t>
  </si>
  <si>
    <t>GeoRouting M-SORT, This field provides more information on the D-Sort (GeoRouting)</t>
  </si>
  <si>
    <t>COLREQUESTFLAG</t>
  </si>
  <si>
    <t>This field defines if the current parcel is coming from a collection request.
The default value will be:
- 0 =&gt; Not a collection request parcel
- 1 =&gt; Is a collection request parcel
This field is mandatory in case of collection request parcel</t>
  </si>
  <si>
    <t>+F47+A35</t>
  </si>
  <si>
    <t>ROUTINGPLACE</t>
  </si>
  <si>
    <t xml:space="preserve">GeoRouting Routing place. This field provides more information on the D-Sort (GeoRouting).
For more information, please see the GeoRouting specification </t>
  </si>
  <si>
    <t>ORIGINMPSID</t>
  </si>
  <si>
    <t>This field designs the domestic shipment number. It is dedicated to Seur and should be used and only to GeoTrack.  
This field is mandatory in case of the MPSID is empty</t>
  </si>
  <si>
    <t>[31/10/2018] V3.3 update see specification for details</t>
  </si>
  <si>
    <t>Record is New, Updated or Deleted (INS, UPD, DEL)</t>
  </si>
  <si>
    <t xml:space="preserve">[21/01/2019] V3.3 update see specification for details </t>
  </si>
  <si>
    <t xml:space="preserve">SYSDEPOT </t>
  </si>
  <si>
    <t>Creation/Modifying Depot : BU code (3 digits) + Depot code (4 digits)                          
This field is mandatory in case Hardware - Flag = X (Import hub) or H (Export hub)</t>
  </si>
  <si>
    <t>[21/01/2019] V3.3 update see specification for details [29/01/2019] V3.3 update see specification for details</t>
  </si>
  <si>
    <t>DATADATETIME</t>
  </si>
  <si>
    <t>Date/Time</t>
  </si>
  <si>
    <t xml:space="preserve">Date and Time when the shipment is updated, YYYYMMDDhhmmss format. </t>
  </si>
  <si>
    <t>The Timezone field describes the difference with the GMT time  ±hhmm                             (For example : -0545)</t>
  </si>
  <si>
    <t>[21/01/2019] V3.3 update see specification for details</t>
  </si>
  <si>
    <t>GEODATA:SENDER</t>
  </si>
  <si>
    <t>Consignment Subtype Identification (always = "SENDER")</t>
  </si>
  <si>
    <t>[GeoPost - 11/09/2013] - Change the length 8 to 6</t>
  </si>
  <si>
    <t>[GeoPost - 02/07/2013] - Modify the Description because the Numorder depends on the dataflow</t>
  </si>
  <si>
    <t>SCUSTACCNUMBER</t>
  </si>
  <si>
    <t>Sending customer ID (mandatory for SHPNOTCUS but Optional for SHPNOT).</t>
  </si>
  <si>
    <t>2DISO_CustAccNumber</t>
  </si>
  <si>
    <t>[GeoPost - 28/03/2013] - Change Mandatory by Conditional
[WorkGroup - 22/05/2013] - Change the length of this field (15 -&gt; 20)
[GeoPost - 25/09/2014] - Change the condition description</t>
  </si>
  <si>
    <t>SCUSTSUBACCNUMBER</t>
  </si>
  <si>
    <t>Customer number SUBID</t>
  </si>
  <si>
    <t>SCOMPNAME</t>
  </si>
  <si>
    <t>Sender Company Name (SCOMPNAME or SNAME1 is mandatory)
For historical reason this field can't be set every time but should be used in the future.</t>
  </si>
  <si>
    <t>2DS01_SendCompName</t>
  </si>
  <si>
    <t>SUNIQCUSTID</t>
  </si>
  <si>
    <t>This is a unique customer ID in the GeoPost group.</t>
  </si>
  <si>
    <t>[DELICom - 04/07/2013] - Change the length of the field 10 --&gt; 13
[WorkGroup - 18/09/2013] - Increase the length from 13 to 17 due to the harmonization with RCUSTID</t>
  </si>
  <si>
    <t>SNAME1</t>
  </si>
  <si>
    <t>Sender name 1</t>
  </si>
  <si>
    <t>SNAME2</t>
  </si>
  <si>
    <t>Sender name 2</t>
  </si>
  <si>
    <t>SSTREET</t>
  </si>
  <si>
    <t>Sender street</t>
  </si>
  <si>
    <t>2DS01_SendStreet</t>
  </si>
  <si>
    <t>SPROPNUM</t>
  </si>
  <si>
    <t xml:space="preserve">House number of the sender (could be included into in the address field and not set).
For historical reason this field can't be set every time but should be used in the future. </t>
  </si>
  <si>
    <t>2DS01_SendPropNum</t>
  </si>
  <si>
    <t>[31/10/2018] V3.3 update see specification for detail [29/01/2019] V3.3 update see specification for details</t>
  </si>
  <si>
    <t>SADD2</t>
  </si>
  <si>
    <t>Sender address line 2</t>
  </si>
  <si>
    <t>2DS01_SendAddr2</t>
  </si>
  <si>
    <t>SADD3</t>
  </si>
  <si>
    <t>Sender address line 3</t>
  </si>
  <si>
    <t>SFLOOR</t>
  </si>
  <si>
    <t>Information on the floor of the sender (e.g. if located in a huge office building)This information could alternatively be included into in one  of the address fields.</t>
  </si>
  <si>
    <t>SBUILDING</t>
  </si>
  <si>
    <t xml:space="preserve">Information of the building of the sender (e.g. when located on a big campus). This information could alternatively be included in one of the address fields.  </t>
  </si>
  <si>
    <t>SDEPARTMENT</t>
  </si>
  <si>
    <t>Information on the department of the sender (e.g. when located in a huge office-building with different departments on the same floor). This information could alternatively be included in one of the address fields.</t>
  </si>
  <si>
    <t>SCOUNTRYCODE</t>
  </si>
  <si>
    <t>Sender country (ISO 3166). All three ISO standards will be accepted: 
- ISO 3166-1: 2 Alpha Numerical Characters
- ISO 3166-1: 3 Alpha Numerical Characters
- ISO 3166-1: 3 Numerical Characters</t>
  </si>
  <si>
    <t>2DS01_SendCountryCode</t>
  </si>
  <si>
    <t>[WorkGroup - 21/11/2013] - Change the field type (Numerical) to Alpha-Numerical</t>
  </si>
  <si>
    <t>[CHR - 19/11/2013] -  Change Numerical type by Alphanumerical &amp; Change the description 
[WorkGroup - 21/11/2013] - Accept the Change the ISO table reference will be managed by DPD-IT</t>
  </si>
  <si>
    <t>SSTATE</t>
  </si>
  <si>
    <t>State within the Sender country, e.g. CA for California.
conditional, according to country code</t>
  </si>
  <si>
    <t>[GeoPost - 28/03/2013] - Change Mandatory by Conditional</t>
  </si>
  <si>
    <t>[GeoPost - 15/04/2014] - Length of of the field + Description</t>
  </si>
  <si>
    <t>SZIPCODE</t>
  </si>
  <si>
    <r>
      <t xml:space="preserve">Sender post code, mandatory for country with zip code. If the country does not have the ZIPCODE a default value "000000000" has to be filled.
</t>
    </r>
    <r>
      <rPr>
        <b/>
        <sz val="9"/>
        <rFont val="Arial"/>
        <family val="2"/>
      </rPr>
      <t>Warning:</t>
    </r>
    <r>
      <rPr>
        <sz val="9"/>
        <rFont val="Arial"/>
        <family val="2"/>
      </rPr>
      <t xml:space="preserve"> Only Characters 0-9A-Z are allowed</t>
    </r>
  </si>
  <si>
    <t>2DS01_SendZipCode</t>
  </si>
  <si>
    <t>[WorkGroup - 21/11/2013] - Add in the description, the default case.</t>
  </si>
  <si>
    <t>[Collection Request Group - 30/10/2013] - Change Mandatory to Conditional and change the  description: "Sender post code, mandatory for all countries except for country which do not have Zip and excluded zip code of specific area"
[WorkGroup - 21/11/2013] - Answer in the description  cell</t>
  </si>
  <si>
    <t>STOWN</t>
  </si>
  <si>
    <t>Sender Town</t>
  </si>
  <si>
    <t>2DS01_SendTown</t>
  </si>
  <si>
    <t>SCONTACT</t>
  </si>
  <si>
    <t>Sender contact person</t>
  </si>
  <si>
    <t>2DS01_Contact</t>
  </si>
  <si>
    <t>SPHONE</t>
  </si>
  <si>
    <t>Sender telephone number formatted.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
one of the both fields (SPHONE &amp; SEMAIL) is mandatory.</t>
  </si>
  <si>
    <t>2DS01_SendPhone</t>
  </si>
  <si>
    <t>[WorkGroup - 21/11/2013] - Change the Optional type to Conditional and the description link
[WorkGroup - 22/01/2014] - Add a description on the phone number rules
[WorkGroup - 26/03/2014]- Change the description and allow the Calling code +NNN
[GeoPost - 25/09/2014] - Change the condition 
[WorkGroup - 01/04/2015]- Change the description and allow the Calling code +NNNN
[21/12/2018] V3.3 update see specification for detail</t>
  </si>
  <si>
    <t>[Collection Request Group - 30/10/2013] - Change Optional to Conditional and change the  description: "Sender telephone number formatted with country code. SPHONE or SEMAIL are mandatory in case of Collection Request"
[WorkGroup - 21/11/2013] - Accept the change and implement in the version 2.0 of the standard</t>
  </si>
  <si>
    <t>SFAX</t>
  </si>
  <si>
    <t>Sender fax number</t>
  </si>
  <si>
    <t>SEMAIL</t>
  </si>
  <si>
    <t>Sender email address
one of the both fields (SPHONE &amp; SEMAIL) is mandatory.</t>
  </si>
  <si>
    <t>[WorkGroup - 21/11/2013] - Change the Optional type to Conditional and the description link
[WorkGroup - 23/06/2014] - Increase the size from 50 to 100
[GeoPost - 25/09/2014] - Change the condition 
[21/12/2018] V3.3 update see specification for detail</t>
  </si>
  <si>
    <t>[Collection Request Group - 30/10/2013] - Change Optional to Conditional and change the  description: "Sender email address. SPHONE or SEMAIL are mandatory in case of Collection Request"
[WorkGroup - 21/11/2013] - Accept the change and implement in the version 2.0 of the standard
[GeoPudo - 15/04/2014] - Increase the size of this field.</t>
  </si>
  <si>
    <t>SCOMMENT</t>
  </si>
  <si>
    <t>Sender comments in the receiver country language or English.</t>
  </si>
  <si>
    <t>SGLN</t>
  </si>
  <si>
    <t>Sender GLN number Global location number)</t>
  </si>
  <si>
    <t>SGPSLAT</t>
  </si>
  <si>
    <t>[WorkGroup - 22/01/2014] - Add this field
[WorkGroup - 24/06/2014] - Change GPS Standard</t>
  </si>
  <si>
    <t>SGPSLONG</t>
  </si>
  <si>
    <t>[WorkGroup - 24/06/2014] - Change GPS Standard</t>
  </si>
  <si>
    <t>SACCOUNTOWNER</t>
  </si>
  <si>
    <t>Define the owner of the customer account customer. 
This owner is responsible to bill the parcel.</t>
  </si>
  <si>
    <t>[WorkGroup - 20/02/2014] - Add this field</t>
  </si>
  <si>
    <t>SBUSINESS</t>
  </si>
  <si>
    <t xml:space="preserve">AN </t>
  </si>
  <si>
    <t>Sender type: "P": PRIVATE OR "B" BUSINESS</t>
  </si>
  <si>
    <t>SENDERWEBSITE</t>
  </si>
  <si>
    <t>Selling website, it becomes mandatory if field SBUSINESS is B and the sender is a Ecommercant</t>
  </si>
  <si>
    <t>SEORI</t>
  </si>
  <si>
    <t xml:space="preserve">Sender EORI number, dependency of the custom export regime
if SBUSINESS = B this field becomes mandatory (dependency of the custom export regime) and export to UK
if SBUSINESS = P this field is empty
If any rule of the origin country N/A according to origin country.
Ex: UK to SP if SBUSINESS = P this field is empty
one of the two fields (SEORI &amp; SVATNO) is mandatory.
</t>
  </si>
  <si>
    <t>SVATNO</t>
  </si>
  <si>
    <t xml:space="preserve">Sender VAT number, dependency of the custom export regime.
if SBUSINESS = B this field becomes mandatory (dependency of the custom export regime)
if SBUSINESS = P this field is empty Ex: UK to SP if SBUSINESS = P 
one of the two fields (SEORI &amp; SVATNO) is mandatory.
</t>
  </si>
  <si>
    <t>STAXEIDTYPE</t>
  </si>
  <si>
    <t>Sender type of document
P: PASSPORT Number
C : CNPJ (ou CPF) Number (Brésil)
if SBUSINESS = B this field becomes mandatory (dependency of the custom export regime) applicable or not according export custom clearance of origin country
if SBUSINESS = P this field is empty</t>
  </si>
  <si>
    <t>STAXEIDVALUE</t>
  </si>
  <si>
    <t xml:space="preserve">Sender document information.   
Data in this field has to be captured based on the rules of each BU </t>
  </si>
  <si>
    <t>GEODATA:RECEIVER</t>
  </si>
  <si>
    <t>Subtype Identification (always = "RECEIVER")</t>
  </si>
  <si>
    <t>RCUSTID</t>
  </si>
  <si>
    <t>GeoPost Customer number of the final consignee</t>
  </si>
  <si>
    <t>RNAME1</t>
  </si>
  <si>
    <t>Receiver name 1
This field is linked to RCOMPNAME field. At least, one of the both field has to be provided.</t>
  </si>
  <si>
    <t>[WorkGroup - 21/11/2013] - Change the Mandatory type to Conditional and change the description</t>
  </si>
  <si>
    <t>[Collection Request Group - 30/10/2013] - We have to keep the same logic as Sender. It means to have one or the both information RNAME or/and RCOMPNAME. The both are Conditionals
[WorkGroup - 21/11/2013] - Accept the changes in the version 2.0 of the GeoData</t>
  </si>
  <si>
    <t>RNAME2</t>
  </si>
  <si>
    <t>receiver name 2 (in the some case, this information Is not managed by BU)</t>
  </si>
  <si>
    <t>RCOMPNAME</t>
  </si>
  <si>
    <t>receiver company name.
For historical reason this field can't be set every time but should be provided in the future. 
This field is linked to RNAME1 field. At least, one of the both field has to be provided.</t>
  </si>
  <si>
    <t>2DISO_RecCompName1</t>
  </si>
  <si>
    <t>[WorkGroup - 21/11/2013] - Change the description</t>
  </si>
  <si>
    <t>RCOMPNAME2</t>
  </si>
  <si>
    <t>receiver company name 2
For historical reason this field can't be set every time but it has to be set every time it Is possible. This field has to be add on all application, files, database and flow where they are updated.</t>
  </si>
  <si>
    <t>2DSTD_RecCompName2</t>
  </si>
  <si>
    <t>RPUDOID</t>
  </si>
  <si>
    <t>ID number of PUDO point (parcel shop, post office, customer network point, etc., .)
This field must use the GeoPost  standard PUDO definition (Mandatory for the Cross Border delivery)
e.g:  CC12345
with:
CC: Country Code compliant with ISO 3166-1: 2 Alpha Numerical Characters
12345: PUDO Number
Mandatory in case of SHPNOTPUDO or for a PUDO delivery</t>
  </si>
  <si>
    <t xml:space="preserve">[GeoPost - 15/09/2014] - Change the description 
[GeoPost - 15/09/2014] - Change the type Optional to Mandatory 
[GeoPost - 30/09/2014] - Change the length from 12 to 20 </t>
  </si>
  <si>
    <t>Street name of the receiver</t>
  </si>
  <si>
    <t>2DISO_RecStreet</t>
  </si>
  <si>
    <t>RPROPNUM</t>
  </si>
  <si>
    <t>House number of the receiver
For historical reason this field can't be set every time but it has to be set every time it Is possible. This field has to be add on all application, files, database and flow where they are updated.</t>
  </si>
  <si>
    <t>2DSTD_RecPropNum</t>
  </si>
  <si>
    <t>RADD2</t>
  </si>
  <si>
    <t>Address Line 2 of the receiver</t>
  </si>
  <si>
    <t>2DSTD_RecAdd2</t>
  </si>
  <si>
    <t>RADD3</t>
  </si>
  <si>
    <t>Address Line 3 of the receiver</t>
  </si>
  <si>
    <t>2DSTD_RecAdd3</t>
  </si>
  <si>
    <t>RFLOOR</t>
  </si>
  <si>
    <t xml:space="preserve">Information on the floor of the receiver (e.g. if located in a huge office building) This information could alternatively be included into in one of the address fields.  </t>
  </si>
  <si>
    <t>RBUILDING</t>
  </si>
  <si>
    <t xml:space="preserve">Information on the building of the receiver (e.g. when located on a big campus) This information could alternatively be included in one of the address fields.  </t>
  </si>
  <si>
    <t>RDEPARTMENT</t>
  </si>
  <si>
    <t>Information on the department of the receiver (e.g. when located in a huge office-building with different departments on the same floor). This information could alternatively be included in one of the address fields.</t>
  </si>
  <si>
    <t>RCOUNTRYCODE</t>
  </si>
  <si>
    <t>Receiver country (ISO 3166). All three ISO standards will be accepted 
- ISO 3166-1: 2 Alpha Numerical Characters
- ISO 3166-1: 3 Alpha Numerical Characters
- ISO 3166-1: 3 Numerical Characters</t>
  </si>
  <si>
    <t>2DISO_DestCountryCode</t>
  </si>
  <si>
    <t>RSTATE</t>
  </si>
  <si>
    <t>State within the receiver country, e.g. CA for California.
conditional, according to country code</t>
  </si>
  <si>
    <t>2DISO_RecState</t>
  </si>
  <si>
    <t>[GeoPost - 28/03/2013] - Change Optional by Conditional</t>
  </si>
  <si>
    <r>
      <t xml:space="preserve">Post code of the receiver
If the country does not have the post code a default value "000000000" has to be filled.
</t>
    </r>
    <r>
      <rPr>
        <b/>
        <sz val="9"/>
        <rFont val="Arial"/>
        <family val="2"/>
      </rPr>
      <t>Warning:</t>
    </r>
    <r>
      <rPr>
        <sz val="9"/>
        <rFont val="Arial"/>
        <family val="2"/>
      </rPr>
      <t xml:space="preserve"> Only Characters 0-9A-Z are allowed</t>
    </r>
  </si>
  <si>
    <t>2DISO_DestZipCode</t>
  </si>
  <si>
    <t>[Collection Request Group - 30/10/2013] - Change Mandatory to Conditional and change the  description: "Sender post code, mandatory for all countries except for country which do not have Zip and excluded zipcode of specific area"
[WorkGroup - 21/11/2013] - Answer in the description  cell</t>
  </si>
  <si>
    <t>RTOWN</t>
  </si>
  <si>
    <t>Receiver Town</t>
  </si>
  <si>
    <t>2DISO_RecTown</t>
  </si>
  <si>
    <t>RDOORCODE</t>
  </si>
  <si>
    <t>A code to open the door of the receiver</t>
  </si>
  <si>
    <t>[WorkGroup - 18/09/2013] - Allow the Alphabetic Character in this field</t>
  </si>
  <si>
    <t>RCONTACT</t>
  </si>
  <si>
    <t>Receiver contact person. He Is not the consignee name.</t>
  </si>
  <si>
    <t>2DSTD_RecContact</t>
  </si>
  <si>
    <t>RCONTACTPHO1</t>
  </si>
  <si>
    <t xml:space="preserve">Receiver telephone number formatted.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
One of the both fields (RCONTACTPHO1 &amp; REMAIL) is mandatory.
</t>
  </si>
  <si>
    <t>2DSTD_RecContactPho1</t>
  </si>
  <si>
    <t xml:space="preserve">[GeoPost - 08/08/2013] - Add the CAB2D field
[WorkGroup - 22/01/2014] - Add a rule about the phone number
[WorkGroup - 26/03/2014]- Change the description and allow the Calling code +NNN
[GeoPost - 26/09/2014] - Change this field from Conditonal to Optional
[WorkGroup - 01/04/2015]- Change the description and allow the Calling code +NNNN
[21/12/2018] V3.3 update see specification for detail
</t>
  </si>
  <si>
    <t>RCONTACTPHO2</t>
  </si>
  <si>
    <t xml:space="preserve">Receiver telephone number formatted.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
</t>
  </si>
  <si>
    <t>2DSTD_RecContactPho2</t>
  </si>
  <si>
    <t xml:space="preserve">[GeoPost - 08/08/2013] - Add the CAB2D field
[WorkGroup - 22/01/2014] - Add a rule about the phone number
[WorkGroup - 26/03/2014]- Change the description and allow the Calling code +NNN
[GeoPost - 26/09/2014] - Change this field from Conditonal to Optional
[WorkGroup - 01/04/2015]- Change the description and allow the Calling code +NNNN
</t>
  </si>
  <si>
    <t>RINTERPHONENAME</t>
  </si>
  <si>
    <t>Name on the interphone</t>
  </si>
  <si>
    <t>RFAX</t>
  </si>
  <si>
    <t>Fax number of the receiver</t>
  </si>
  <si>
    <t>REMAIL</t>
  </si>
  <si>
    <t>Email address of the receiver
One of the both fields (RCONTACTPHO1 &amp; REMAIL) is mandatory.</t>
  </si>
  <si>
    <t>[WorkGroup - 23/06/2014] - Increase the size from 50 to 100
[21/12/2018] V3.3 update see specification for detail</t>
  </si>
  <si>
    <t>RCOMMENT</t>
  </si>
  <si>
    <t>Additional comments</t>
  </si>
  <si>
    <t>2DSTD_RecComment</t>
  </si>
  <si>
    <t>RGPSLAT</t>
  </si>
  <si>
    <t>RGPSLONG</t>
  </si>
  <si>
    <t>RBUSINESS</t>
  </si>
  <si>
    <t>Receiver type: "P": PRIVATE OR "B" BUSINESS</t>
  </si>
  <si>
    <t>REORI</t>
  </si>
  <si>
    <t xml:space="preserve">Receiver EORI number 
if RBUSINESS = B this field becomes mandatory
if RBUSINESS = P this field is empty
If any rule of the destintation country N/A according to destination country.
Ex: SP to UK 
one of the two fields (REORI &amp; RVATNO) is mandatory.
</t>
  </si>
  <si>
    <t>RVATNO</t>
  </si>
  <si>
    <t xml:space="preserve">Receiver VAT number  
if RBUSINESS = B this field becomes mandatory
if RBUSINESS = P this field is empty 
one of the two fields (REORI &amp; RVATNO) is mandatory.
</t>
  </si>
  <si>
    <t>RTAXEIDTYPE</t>
  </si>
  <si>
    <t>Receiver type of document
P: PASSPORT Number
C : CNPJ (ou CPF) Number (Brésil)</t>
  </si>
  <si>
    <t>RTAXEIDVALUE</t>
  </si>
  <si>
    <t>Receiver document information. Linked to the RTAXEIDTYPE. Input the passport number if RTAXEIDTYPE is P</t>
  </si>
  <si>
    <t>RFISCALVATREPRESENTANT</t>
  </si>
  <si>
    <r>
      <t xml:space="preserve">Fiscal receiver VAT number. </t>
    </r>
    <r>
      <rPr>
        <b/>
        <sz val="9"/>
        <rFont val="Arial"/>
        <family val="2"/>
      </rPr>
      <t xml:space="preserve">
  </t>
    </r>
    <r>
      <rPr>
        <sz val="9"/>
        <rFont val="Arial"/>
        <family val="2"/>
      </rPr>
      <t xml:space="preserve">                                                                                                                                                           This field should be Blank / Empty &amp; ONLY populated with the Fiscal VAT number if applicable / known</t>
    </r>
  </si>
  <si>
    <t>GEODATA:PERS</t>
  </si>
  <si>
    <t>Subtype Identification (always = "PERS")</t>
  </si>
  <si>
    <t>PERSDELIVERY</t>
  </si>
  <si>
    <t xml:space="preserve">Personal delivery type
1 = department delivery (without personal identification)
2 = personal delivery with personal identification (IDCheck)
3 = personal delivery without personal identification at PUDO (e.g. Direct PUDO delivery)
4 = personal delivery with personal identification at PUDO (e.g. Direct PUDO delivery)
5 = personal delivery with personal identification at PUDO plus ID-Check (e.g. Direct PUDO delivery)
6- personal delivery with personal identification (ID Check)  and recording of the ID. 
The utilization of this field has to be negotiated with the destination BU because some BU are not able to offer all those services.
</t>
  </si>
  <si>
    <t>[M: GEO-01/08/2016] Creation of type 6.</t>
  </si>
  <si>
    <t>PERSNAME</t>
  </si>
  <si>
    <t>Name of the person authorized to accept the consignment. It is used for PERSDELIVERY = 2 and 5  6 (ID-Check)</t>
  </si>
  <si>
    <t>PERSPHONE1</t>
  </si>
  <si>
    <t>Telephone number of the person authorized to accept the consignment. Is just used for PERSDELIVERY = 2 and 5 (ID- Check)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t>
  </si>
  <si>
    <t>[GeoPost - 28/03/2013] - Change Optional by Conditional
[WorkGroup - 22/01/2014] - Add a description about the phone number rules
[WorkGroup - 26/03/2014]- Change the description and allow the Calling code +NNN
[WorkGroup - 01/04/2015]- Change the description and allow the Calling code +NNNN</t>
  </si>
  <si>
    <t>PERSPHONE2</t>
  </si>
  <si>
    <t>PERSID</t>
  </si>
  <si>
    <t>Personal identification number of the person authorized to accept the consignment. It could be used for PERSDELIVERY= 2 or 5 (ID-Check).</t>
  </si>
  <si>
    <t>PERSDEPOT</t>
  </si>
  <si>
    <t>Responsible depot for the real consignee, four alphanumeric places, including leading zero (if necessary), e.g. 0163
When the new GeoRouting will be implemented, this field includes:
- 3 AN (BU Definition)
- 4 N (Depot identification)
Warning: The 4 digits in the parcel number will not be attached to a depot but to a range associated to a BU or Depot.</t>
  </si>
  <si>
    <t>[WorkGroup 11/06/2013] - Change the name of the field Oxxxxxxxxx to PERSxxxxxxxxx
GeoRouting - 13/01/2014] - Increase the number of characters from 4 to 7 AN &amp; improve the description</t>
  </si>
  <si>
    <t>PERSNAME1</t>
  </si>
  <si>
    <t>Name 1 of the real consignee</t>
  </si>
  <si>
    <t>[WorkGroup 11/06/2013] - Change the name of the field Oxxxxxxxxx to PERSxxxxxxxxx</t>
  </si>
  <si>
    <t>PERSNAME2</t>
  </si>
  <si>
    <t>Name 2 of the real consignee</t>
  </si>
  <si>
    <t>PERSCOMPNAME</t>
  </si>
  <si>
    <t>Real consignee company name.
For historical reason this field can't be set every time but should be provided in the future</t>
  </si>
  <si>
    <t>[WorkGroup 11/06/2013] - Add this field. In case of delivery modification (Ex: PUDO-&gt; Home delivery), this field will be filled</t>
  </si>
  <si>
    <t>PERSCOMPNAME2</t>
  </si>
  <si>
    <t>Real consignee company name 2
For historical reason this field can't be set every time but should be provided in the future</t>
  </si>
  <si>
    <t>PERSSTREET</t>
  </si>
  <si>
    <t>Street of the real consignee</t>
  </si>
  <si>
    <t>PERSPROPNUM</t>
  </si>
  <si>
    <t>Propriety Number of the real consignee
For historical reason this field can't be set every time but should be provided in the future</t>
  </si>
  <si>
    <t>PERSCOUNTRYCODE</t>
  </si>
  <si>
    <t>Real consignee's country (ISO 3166). All three ISO standards will be accepted 
- ISO 3166-1: 2 Alpha Numerical Characters
- ISO 3166-1: 3 Alpha Numerical Characters
- ISO 3166-1: 3 Numerical Characters</t>
  </si>
  <si>
    <t>PERSADD2</t>
  </si>
  <si>
    <t>Address 2 of the real consignee</t>
  </si>
  <si>
    <t>PERSADD3</t>
  </si>
  <si>
    <t>Address 3 of the real consignee</t>
  </si>
  <si>
    <t>PERSFLOOR</t>
  </si>
  <si>
    <t xml:space="preserve">Information on the floor of the real consignee (e.g. if located in a huge office building) This information could alternatively be included into in one of the address fields.  </t>
  </si>
  <si>
    <t>PERSBUILDING</t>
  </si>
  <si>
    <t>Information on the building of the real consignee (e.g. when located on a big campus) This information could alternatively be included in one of the address fields.</t>
  </si>
  <si>
    <t>PERSDEPARTMENT</t>
  </si>
  <si>
    <t>Information on the department of the real consignee (e.g. when located in a huge office-building with different departments on the same floor). This information could alternatively be included in one of the address fields.</t>
  </si>
  <si>
    <t>PERSSTATE</t>
  </si>
  <si>
    <t>State of the real consignee</t>
  </si>
  <si>
    <t>PERSZIPCODE</t>
  </si>
  <si>
    <r>
      <t xml:space="preserve">Post code of the real consignee
</t>
    </r>
    <r>
      <rPr>
        <b/>
        <sz val="9"/>
        <rFont val="Arial"/>
        <family val="2"/>
      </rPr>
      <t>Warning:</t>
    </r>
    <r>
      <rPr>
        <sz val="9"/>
        <rFont val="Arial"/>
        <family val="2"/>
      </rPr>
      <t xml:space="preserve"> Only Characters 0-9A-Z are allowed</t>
    </r>
  </si>
  <si>
    <t>PERSTOWN</t>
  </si>
  <si>
    <t>Town of the real consignee</t>
  </si>
  <si>
    <t>PERSDOORCODE</t>
  </si>
  <si>
    <t>The Code to open the door of the real consignee</t>
  </si>
  <si>
    <t>[WorkGroup 11/06/2013] - Add this field. In case of delivery modification (Ex: PUDO-&gt; Home delivery), this field will be filled
[GeoPost - 05/06/2014] - Change the Numeric to AN</t>
  </si>
  <si>
    <t>PERSCONTACT</t>
  </si>
  <si>
    <t>Recipient contact person. Could be different of the consignee's name</t>
  </si>
  <si>
    <t>PERSINTERPHONENAME</t>
  </si>
  <si>
    <t>Name on the interphone of the real consignee</t>
  </si>
  <si>
    <t>PERSFAX</t>
  </si>
  <si>
    <t>Recipient fax number of the real consignee</t>
  </si>
  <si>
    <t>PERSEMAIL</t>
  </si>
  <si>
    <t>E-Mail address of the real consignee</t>
  </si>
  <si>
    <t>[WorkGroup 11/06/2013] - Change the name of the field Oxxxxxxxxx to PERSxxxxxxxxx
[WorkGroup - 23/06/2014] - Increase the size from 50 to 100</t>
  </si>
  <si>
    <t>PERSGLN</t>
  </si>
  <si>
    <t>GLN number (Global location number) of the real consignee</t>
  </si>
  <si>
    <t>PERSCOMMENT</t>
  </si>
  <si>
    <t>Comment of the real consignee</t>
  </si>
  <si>
    <t>PERSGPSLAT</t>
  </si>
  <si>
    <t>PERSGPSLONG</t>
  </si>
  <si>
    <t>GEODATA:INTER</t>
  </si>
  <si>
    <t>Identification of the data for international transfer/Custom (always = "INTER")</t>
  </si>
  <si>
    <t xml:space="preserve">[GeoPost - 11/09/2013] - Change the length 8 to 5 </t>
  </si>
  <si>
    <t>[GeoPost - 02/07/2013][Modification] - Modify the Description because the Numorder depends on the dataflow</t>
  </si>
  <si>
    <t>PARCELTYPE</t>
  </si>
  <si>
    <t>Parcel type within the shipment (D=Document, P=Non-Doc).
Different parcel types can't be mixed into one shipment.
This field is mandatory when the value of the field CLEARANCECLEARED is "N", "E", "T" or "I". Furthermore this field is optional when the field value of CLEARANCECLEARED is "F".</t>
  </si>
  <si>
    <t>2DSTD_ConsType</t>
  </si>
  <si>
    <t>[GeoPost - 08/08/2013] - Add the CAB2D field
[WorkGroup - 21/11/2013] - Change the Mandatory type to Conditional type and include the description of the condition</t>
  </si>
  <si>
    <t>CAMOUNT</t>
  </si>
  <si>
    <t>Declared customs amount in total (documents = 0).
Separator is "." (point). The number of decimal will depend of the currency (it could be from 0 to three digit).
This field is mandatory when the value of the field CLEARANCECLEARED is "N", "E", "T" or "I". Furthermore this field is optional when the field value of CLEARANCECLEARED is "F".</t>
  </si>
  <si>
    <t>2DS03_TotalValue</t>
  </si>
  <si>
    <t>[GeoPost - 08/08/2013] - Add the CAB2D field
[WorkGroup - 21/11/2013] - Change the Mandatory type to Conditional type and include the description of the condition</t>
  </si>
  <si>
    <t>[DCG Meeting - 24/02/2014] -  Increase the amount of the document. Replace 0 by 1</t>
  </si>
  <si>
    <t>CURRENCY</t>
  </si>
  <si>
    <t>Currency code (ISO 4217 alpha 3)
This field is mandatory when the value of the field CLEARANCECLEARED is "N", "E", "T" or "I". Furthermore this field is optional when the field value of CLEARANCECLEARED is "F" if exporting to UK</t>
  </si>
  <si>
    <t>2DS03_Currency</t>
  </si>
  <si>
    <t>[GeoPost - 08/08/2013] - Add the CAB2D field
[WorkGroup - 21/11/2013] - Change the Mandatory type to Conditional type and include the description of the condition
[21/12/2018] V3.3 update see specification for detail</t>
  </si>
  <si>
    <t>CAMOUNTEX</t>
  </si>
  <si>
    <t>Converted customs amount in total. 
Separator is "." (point). The number of decimal will depend of the currency (it could be from 0 to three digit). (documents = 0)
This field is mandatory when the value of the field CLEARANCECLEARED is "N", "E", "T" or "I". Furthermore this field is optional when the field value of CLEARANCECLEARED is "F".</t>
  </si>
  <si>
    <t>[WorkGroup - 21/11/2013] - Change the Mandatory type to Conditional type and include the description of the condition</t>
  </si>
  <si>
    <t xml:space="preserve">[CHR - 19/11/2013] - Change the Mandatory type by Optional 
[WorkGroup - 21/11/2013] - Change the type field to Conditional 
[DCG Meeting - 24/02/2014] -  Increase the amount of the document </t>
  </si>
  <si>
    <t>CURRENCYEX</t>
  </si>
  <si>
    <t>Currency for conversion
This field is mandatory when the value of the field CLEARANCECLEARED is "N", "E", "T" or "I". Furthermore this field is optional when the field value of CLEARANCECLEARED is "F".</t>
  </si>
  <si>
    <t xml:space="preserve">[CHR - 19/11/2013] - Change the Mandatory type by Optional 
[WorkGroup - 21/11/2013] - Change the type field to Conditional </t>
  </si>
  <si>
    <t>CTERMS</t>
  </si>
  <si>
    <t>Terms
01 = DAP, not cleared
02 = DDP, delivered duty paid (incl. duties and excl. taxes)
03 = DDP, delivered duty paid (incl. duties and taxes)
05 = ex works (EXW)
06 = DAP
07 = DAP enhanced, Duty and taxes were pre-paid by the receiver
This field is mandatory when the value of the field CLEARANCECLEARED is "N", "E", "T" or "I". Furthermore this field is optional when the field value of CLEARANCECLEARED is "F".
If not provided then the default value applied by DPD UK will be DAP</t>
  </si>
  <si>
    <t>2DS03_Incoterm</t>
  </si>
  <si>
    <t>[GeoPost - 08/08/2013] - Add the CAB2D field
[WorkGroup - 21/11/2013] - Change the Mandatory type to Conditional type and include the description of the condition
[WorkGroup - 01/04/2015] - Add a new value "07" for the pre-paid customs
[21/12/2018] V3.3 update see specification for detail</t>
  </si>
  <si>
    <t>[CHR - 19/11/2013] - Change the Mandatory type by Optional &amp; Change the size from 2 to 3
[WorkGroup - 21/11/2013] - Change the type field to Conditional 
[WorkGroup - 01/04/2015] - Change the description of the DAP to "not cleared"</t>
  </si>
  <si>
    <t>CPAPER</t>
  </si>
  <si>
    <t xml:space="preserve">Accompanying documents without separator, e.g. AGB A = commercial invoice
B = pro forma invoice C = export declaration D = EUR1
E = EUR2
F = ATR
G = delivery note
H = third party billing
I = T1 document                                                                                                                                                                                                                                                                                                                                                                                                                                                                                                                        
Separator is "|" (a pipe) in case of multiple invoice documents                                                                                                                                                                                                                                                                                                                                                                                                                                                                                                                                                  </t>
  </si>
  <si>
    <t>CCOMMENT</t>
  </si>
  <si>
    <t>Internal GeoPost comment. Not used by the customer.</t>
  </si>
  <si>
    <t>CLEARANCECLEARED</t>
  </si>
  <si>
    <t>(N)o,
(F)ree, 
(E)xport Cleared, 
(T)ransit cleared, 
(I)mport Cleared, 
(H)ybrid.</t>
  </si>
  <si>
    <t>[WorkGroup - 21/11/2013] - Include a new value in this field
[WorkGroup - 01/04/2015] - Include a new value "H" in this field</t>
  </si>
  <si>
    <t>HIGHLOWVALUE</t>
  </si>
  <si>
    <t>(H)igh,
(M)id (above 22€ and below 150€), 
(L)ow.
Mandatory in relationship between the import gateway and its broker.</t>
  </si>
  <si>
    <t>PREALERTSTATUS</t>
  </si>
  <si>
    <t>Status
S03 = Data captured by sending depot
S04 = Data are available for export gateway depots
S05 = Pre-alert provided (1st linehaul)
S06 = Return to sending depot by export gateway
S07 = Deactivated
S08 =HV import customs cleared
S09 = transit via road (T1)
S13 = Pre-alert provided (2nd linehaul)
S14 = Returned by import gateway (1st linehaul)
S15 = LV import customs cleared
S16 = Returns to sending country (2nd linehaul)
This field is mandatory when the value of the field CLEARANCECLEARED is "N", "E", "T" or "I". Furthermore this field is optional when the field value of CLEARANCECLEARED is "F".</t>
  </si>
  <si>
    <t>CINVOICE</t>
  </si>
  <si>
    <t>Invoice number
Becomes mandatory according to the threshold value of the destination country 
Separator is "|" (a pipe) in case of multiple invoice numbers</t>
  </si>
  <si>
    <t>CINVOICEDATE</t>
  </si>
  <si>
    <t>CNAME1</t>
  </si>
  <si>
    <t>Commercial invoice consignee name 1
This field is mandatory when the value of the field CLEARANCECLEARED is "N", "E", "T" or "I". Furthermore this field is optional when the field value of CLEARANCECLEARED is "F".</t>
  </si>
  <si>
    <t>2DS03_ComBillRecName</t>
  </si>
  <si>
    <t>CNAME2</t>
  </si>
  <si>
    <t>Commercial invoice consignee name 2</t>
  </si>
  <si>
    <t>CSTREET</t>
  </si>
  <si>
    <t>Commercial invoice consignee street
This field is mandatory when the value of the field CLEARANCECLEARED is "N", "E", "T" or "I". Furthermore this field is optional when the field value of CLEARANCECLEARED is "F".</t>
  </si>
  <si>
    <t>2DS03_ComBillRecStreet</t>
  </si>
  <si>
    <t>CPROPNUM</t>
  </si>
  <si>
    <t>Commercial invoice consignee Propriety number</t>
  </si>
  <si>
    <t>2DS03_ComBillRecPropNum</t>
  </si>
  <si>
    <t>[GeoPost - 28/03/2013] - Change the field Name "CHOUSENO" by CPROPNUM
[31/10/2018] V3.3 update see specification for detail</t>
  </si>
  <si>
    <t>CCOUNTRYCODE</t>
  </si>
  <si>
    <t>Commercial invoice consignee country code (ISO3166). The three ISO standards will be managed: 
- ISO 3166-1: 2 Alpha Numerical Characters
- ISO 3166-1: 3 Alpha Numerical Characters
- ISO 3166-1: 3 Numerical Characters
This field is mandatory when the value of the field CLEARANCECLEARED is "N", "E", "T" or "I". Furthermore this field is optional when the field value of CLEARANCECLEARED is "F".</t>
  </si>
  <si>
    <t>2DS03_ComBillRecCountryCode</t>
  </si>
  <si>
    <t>[WorkGroup - 21/11/2013] - Change the Mandatory type to Conditional type and include the description of the condition &amp; Change the field type (Numerical) to Alpha-Numerical</t>
  </si>
  <si>
    <t xml:space="preserve">[CHR - 19/11/2013] -  Change Numerical type by Alphanumerical &amp; Change the description 
[WorkGroup - 21/11/2013] - Accept the Change the ISO table reference will be managed by DPD-IT
</t>
  </si>
  <si>
    <t>CSTATE</t>
  </si>
  <si>
    <t>State within the commercial invoice consignee country, e.g. CA for California.
conditional, according to country code</t>
  </si>
  <si>
    <t>CZIPCODE</t>
  </si>
  <si>
    <r>
      <t xml:space="preserve">Commercial invoice consignee postal code (according GeoPost country list) if the country have one
</t>
    </r>
    <r>
      <rPr>
        <b/>
        <sz val="9"/>
        <rFont val="Arial"/>
        <family val="2"/>
      </rPr>
      <t>Warning:</t>
    </r>
    <r>
      <rPr>
        <sz val="9"/>
        <rFont val="Arial"/>
        <family val="2"/>
      </rPr>
      <t xml:space="preserve"> Only Characters 0-9A-Z are allowed</t>
    </r>
  </si>
  <si>
    <t>2DS03_ComBillRecZipCode</t>
  </si>
  <si>
    <t>CTOWN</t>
  </si>
  <si>
    <t>Commercial invoice consignee Town</t>
  </si>
  <si>
    <t>2DS03_ComBillRecCity</t>
  </si>
  <si>
    <t>CGPSLAT</t>
  </si>
  <si>
    <t>CGPSLONG</t>
  </si>
  <si>
    <t>CCONTACT</t>
  </si>
  <si>
    <t>Commercial invoice consignee contact, becomes mandatory according to the threshold value of the destination country
if no contact copy the recipient contact name.</t>
  </si>
  <si>
    <t>2DS03_ComBillRecContact</t>
  </si>
  <si>
    <t xml:space="preserve">
[WorkGroup - 24/06/2014] - Change the Optional type to Conditional type
[31/10/2018] V3.3 update see specification for detail</t>
  </si>
  <si>
    <t>CPHONE</t>
  </si>
  <si>
    <t>Commercial invoice telephone number formatted.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
This field is mandatory in case of air linehaul
Either CPHONE or CEMAIL is mandatory</t>
  </si>
  <si>
    <t>2DS03_ComBillRecPhone</t>
  </si>
  <si>
    <t>[WorkGroup - 22/01/2014] - Add a description about the phone number rules
[WorkGroup - 26/03/2014]- Change the description and allow the Calling code +NNN
[WorkGroup - 24/06/2014] - Change the Optional type to Conditional type
[WorkGroup - 01/04/2015]- Change the description and allow the Calling code +NNNN
[21/12/2018] V3.3 update see specification for detail</t>
  </si>
  <si>
    <t>CFAX</t>
  </si>
  <si>
    <t>Commercial invoice consignee fax number</t>
  </si>
  <si>
    <t>CEMAIL</t>
  </si>
  <si>
    <t>Commercial invoice consignee email address
Either CPHONE or CEMAIL is mandatory</t>
  </si>
  <si>
    <t>CGLN</t>
  </si>
  <si>
    <t>Commercial invoice consignee GLN number (Global location number)</t>
  </si>
  <si>
    <t>CVATNO</t>
  </si>
  <si>
    <t>Commercial invoice consignee VAT number</t>
  </si>
  <si>
    <t>2DS03_RecVAT</t>
  </si>
  <si>
    <t>[WorkGroup - 20/08/2013] - Change the CAB2D field</t>
  </si>
  <si>
    <t>CNUMBER</t>
  </si>
  <si>
    <t>Customer deferment number with can be used for duty tax collection</t>
  </si>
  <si>
    <t>[DCG Meeting - 24/02/2014] - Increase the size to 35
[21/12/2018] V3.3 update see specification for detail</t>
  </si>
  <si>
    <t>SHIPMRN</t>
  </si>
  <si>
    <t>MRN of the electronic export declaration
Remarks: The "|" is the separator between two MRN.</t>
  </si>
  <si>
    <t>[WorkGroup - 02/07/2014] - Increase the size from 20 to 209</t>
  </si>
  <si>
    <t>CEORI</t>
  </si>
  <si>
    <t>Commercial invoice consignee VAT/EORI number</t>
  </si>
  <si>
    <t>2DS03_SendVAT</t>
  </si>
  <si>
    <t>[WorkGroup - 20/08/2013] - Change the length 17 -&gt; 20</t>
  </si>
  <si>
    <t>SINAME1</t>
  </si>
  <si>
    <t>Name 1 of the invoice address of the sender
At least SINAME1 or SINAME2 is mandatory</t>
  </si>
  <si>
    <t>SINAME2</t>
  </si>
  <si>
    <t>Name 2 of the invoice address of the sender
At least SINAME1 or SINAME2 is mandatory</t>
  </si>
  <si>
    <t>SISTREET</t>
  </si>
  <si>
    <t xml:space="preserve"> Street of the invoice address of the sender</t>
  </si>
  <si>
    <t>SIPROPNUM</t>
  </si>
  <si>
    <t>House number of the invoice address of the sender</t>
  </si>
  <si>
    <t>[GeoPost - 28/03/2013] - Change the field Name "SIHOUSENO" by SIPROPNUM</t>
  </si>
  <si>
    <t>SICOUNTRYCODE</t>
  </si>
  <si>
    <t>Country  of the invoice address of the sender (ISO 3166). The three ISO standards will be accepted: 
- ISO 3166-1: 2 Alpha Numerical Characters
- ISO 3166-1: 3 Alpha Numerical Characters
- ISO 3166-1: 3 Numerical Characters</t>
  </si>
  <si>
    <t>SISTATE</t>
  </si>
  <si>
    <t>State of the invoice address of the sender,  e.g. CA for California.
conditional, according to country code</t>
  </si>
  <si>
    <t>SIZIPCODE</t>
  </si>
  <si>
    <r>
      <t xml:space="preserve">Postal code of the invoice address of the sender 
</t>
    </r>
    <r>
      <rPr>
        <b/>
        <sz val="9"/>
        <rFont val="Arial"/>
        <family val="2"/>
      </rPr>
      <t>Warning:</t>
    </r>
    <r>
      <rPr>
        <sz val="9"/>
        <rFont val="Arial"/>
        <family val="2"/>
      </rPr>
      <t xml:space="preserve"> Only Characters 0-9A-Z are allowed</t>
    </r>
  </si>
  <si>
    <t>SITOWN</t>
  </si>
  <si>
    <t xml:space="preserve">Town of the invoice address of the sender </t>
  </si>
  <si>
    <t>SIGPSLAT</t>
  </si>
  <si>
    <t>SIGPSLONG</t>
  </si>
  <si>
    <t>SICONTACT</t>
  </si>
  <si>
    <t xml:space="preserve">Contact of the invoice address of the sender </t>
  </si>
  <si>
    <t>SIPHONE</t>
  </si>
  <si>
    <t>Invoice Phone number of the sender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t>
  </si>
  <si>
    <t>[WorkGroup - 22/01/2014] - Add a description about the phone number rules
[WorkGroup - 26/03/2014]- Change the description and allow the Calling code +NNN
[WorkGroup - 01/04/2015]- Change the description and allow the Calling code +NNNN</t>
  </si>
  <si>
    <t>The record is new, updated and deleted (INS, UPD, DEL). "INS" for the first transfer then "UPD" or "DEL" if necessary.
By default, the only possible value Is "INS" except if the usage of others values has been negotiated between the sender and the receiver.</t>
  </si>
  <si>
    <t xml:space="preserve">NUMBEROFARTICLE
</t>
  </si>
  <si>
    <t>This is the real number of commodities (RCTARIF / SCTARIF). The number of INTERINVOICELINEs must equal the NUMBEROFARTICLE</t>
  </si>
  <si>
    <t>2DS03_ArticleNumber</t>
  </si>
  <si>
    <t xml:space="preserve">[GeoPost - 08/08/2013] - Add the CAB2D field
[DCG Meeting - 24/02/2014] - Increase the size to 6
[31/10/2018] V3.3 update see specification for detail
</t>
  </si>
  <si>
    <t xml:space="preserve">DESTCOUNTRYREG
</t>
  </si>
  <si>
    <t xml:space="preserve">Destination country registration information : Registration number or FDA
If destination is DPD UK : Applies to B2B and B2C (Not applicable for C2C) shipments with a goods value under £135 (Excludes shipping cost) and if the Incoterm is not DDP. This is expected to come into force March 19, however no official communication from HMRC yet. </t>
  </si>
  <si>
    <t>2DS03_DestCountryReg</t>
  </si>
  <si>
    <t>SIEORI</t>
  </si>
  <si>
    <t>Seller of the good VAT/EORI number</t>
  </si>
  <si>
    <t>REASONFOREXPORT</t>
  </si>
  <si>
    <t>Reason for export :
01: sale
02: return/replacement
03: gift                                                                                                                                                       If the field is left blank, the default reason for export is 01</t>
  </si>
  <si>
    <t xml:space="preserve">[21/12/2018] V3.3 update see specification for detail
[29/01/2019] V3.3 update see specification for details </t>
  </si>
  <si>
    <t>GEODATA:DELIVERY</t>
  </si>
  <si>
    <t>Subtype Identification (always = "DELIVERY")</t>
  </si>
  <si>
    <t>DELIVERYDAY</t>
  </si>
  <si>
    <t>Allowed delivery days in the week (0 = Sunday, 1 = Monday etc.). Comma separated list of the possible delivery days, e.g. 2,3,4,5
For some BU, Saturday delivery Is a specific service (specific service code) that include an extra cost in the invoice. In this case, the delivery on Saturday will not be driven by this flag.</t>
  </si>
  <si>
    <t>DELIVERYDATE_FROM</t>
  </si>
  <si>
    <t>Fixed date delivery from date (format YYYYMMDD), e.g. 20080213</t>
  </si>
  <si>
    <t>DELIVERYDATE_TO</t>
  </si>
  <si>
    <t>Fixed date delivery to date (format YYYYMMDD), e.g. 20080213</t>
  </si>
  <si>
    <t>TIMEFRAME_FROM</t>
  </si>
  <si>
    <t>Timeframe from which the consignee is reachable e.g. 1400 or 0830 (format hhmm, local time recipient country)</t>
  </si>
  <si>
    <t>TIMEFRAME_TO</t>
  </si>
  <si>
    <t>Timeframe until the consignee is reachable e.g. 1600 or 0930 (format hhmm, local time recipient country)</t>
  </si>
  <si>
    <t>BOOKING_NUMBER</t>
  </si>
  <si>
    <t xml:space="preserve">Specify the number of the booking to organize the delivery for some BU. </t>
  </si>
  <si>
    <t>PODINFO1</t>
  </si>
  <si>
    <t>This field includes the POD information 1</t>
  </si>
  <si>
    <t xml:space="preserve">[WorkGroup - 02/06/2015] - Add this field </t>
  </si>
  <si>
    <t>PODINFO2</t>
  </si>
  <si>
    <t>This field includes the POD information 2</t>
  </si>
  <si>
    <t>PODINFO3</t>
  </si>
  <si>
    <t>This field includes the POD information 3</t>
  </si>
  <si>
    <t>PODINFO4</t>
  </si>
  <si>
    <t>This field includes the POD information 4</t>
  </si>
  <si>
    <t>PODINFO5</t>
  </si>
  <si>
    <t>This field includes the POD information 5</t>
  </si>
  <si>
    <t>GEODATA:PICKUP</t>
  </si>
  <si>
    <t>Subtype identification (always = "PICKUP")</t>
  </si>
  <si>
    <t>PICKUPTYPE</t>
  </si>
  <si>
    <t>Define the type of pick-up operation. Below the list of the pick-up:
- 0 -&gt; Default</t>
  </si>
  <si>
    <t>[Collection Request - 04/12/2013] -  Add this field</t>
  </si>
  <si>
    <t>[Collection Request - 04/12/2013] -  This field could be used in case of new products (For example: Equivalent of the delivery Predict)</t>
  </si>
  <si>
    <t>PICKUPDATE</t>
  </si>
  <si>
    <t>pick up date order in the dataformat YYYYMMDD</t>
  </si>
  <si>
    <t>[Collection Request - 04/12/2013] -  Move this field from CRREQUEST to PICKUP
[GeoPost - 03/09/2014] - Change the length from 6 to 8 and the description</t>
  </si>
  <si>
    <t>PKCLOSEDTIME</t>
  </si>
  <si>
    <t>Describe the last hour to pickup the parcel</t>
  </si>
  <si>
    <t>[Collection Request - 30/10/2013] -  Add this field
[Collection Request - 04/12/2013] -  Move this field from CRREQUEST to PICKUP</t>
  </si>
  <si>
    <t>CONFPKPLAN</t>
  </si>
  <si>
    <t>When the requester customer's wants to validate the PICKUPDATE before the pickup BU pick up the parcel.
1 =&gt; Request Validation
0 =&gt; Without Validation</t>
  </si>
  <si>
    <t>The time zone field describes the difference with the GMT time. ±hhmm
(For example: -0545)</t>
  </si>
  <si>
    <t>PDATE</t>
  </si>
  <si>
    <t>From date YYYYMMDD, The collection day for advice customers</t>
  </si>
  <si>
    <t>[Collection Request - 04/12/2013] -  Change Mandatory type to Optional</t>
  </si>
  <si>
    <t>PKOPENEDDAY</t>
  </si>
  <si>
    <t>Define the Collecting range:
0: (Default) -&gt; Between Monday to Friday
1 -&gt; Between Monday to Saturday
2 -&gt; Between Saturday to Wednesday
3 -&gt; Between Sunday to Thursday</t>
  </si>
  <si>
    <t>PFROMTIME1</t>
  </si>
  <si>
    <t>From time 1 (hhmm format)</t>
  </si>
  <si>
    <t>[Collection Request - 04/12/2013] -  Change the name of PFROMTIME1 to PKOPENEDTIME1</t>
  </si>
  <si>
    <t>PTOTIME1</t>
  </si>
  <si>
    <t>Until time 1 (hhmm format)</t>
  </si>
  <si>
    <t>[Collection Request - 04/12/2013] -  Change the name of PTOTIME1 to PKCLOSEDTIME1</t>
  </si>
  <si>
    <t>PFROMTIME2</t>
  </si>
  <si>
    <t>From time 2 (hhmm format)</t>
  </si>
  <si>
    <t>[Collection Request - 04/12/2013] -  Change the name of PFROMTIME2 to PKOPENEDTIME2</t>
  </si>
  <si>
    <t>PTOTIME2</t>
  </si>
  <si>
    <t>Until time 2 (hhmm format)</t>
  </si>
  <si>
    <t>[Collection Request - 04/12/2013] -  Change the name of PTOTIME2 to PKCLOSEDTIME2</t>
  </si>
  <si>
    <t>PKPARTNERREF1</t>
  </si>
  <si>
    <t>PKPARTNERREF2</t>
  </si>
  <si>
    <t>PKPARTNERREF3</t>
  </si>
  <si>
    <t>PKPARTNERREF4</t>
  </si>
  <si>
    <t>GEODATA:PARCEL</t>
  </si>
  <si>
    <t>Subtype identification (always= "PARCEL")</t>
  </si>
  <si>
    <t>[Collection Request Group - 30/10/2013] - Add a new fields "Content" at the of the subtype for the collection Request
[CHR - 19/11/2013] -  Add a new Field RIATA
[WorkGroup - 21/11/2013] - Create generic field for the partner information. These fields will be managed by the BU. A new field has been added at the end of this subtype</t>
  </si>
  <si>
    <t>Parcel number. 
Optional for the collection request</t>
  </si>
  <si>
    <t>2DISO_ParcelNumber</t>
  </si>
  <si>
    <t>[CHR - 19/11/2013] - Increase the size from 14 to 32
[WorkGroup - 21/11/2013] - SPARTNERREF1 will be used to Parcel Partner Number
[WorkGroup - 22/01/2014] - Add a condition for the GeoTrack Project</t>
  </si>
  <si>
    <t>PARCELNUMBERCCKEY</t>
  </si>
  <si>
    <t>Control character key compute from the parcel number. 
Optional for the collection request</t>
  </si>
  <si>
    <t>[CHR - 19/11/2013] -  Change the type Mandatory to Optional
[WorkGroup - 21/11/2013] - Do nothing because we not use the PARCELNUMBERKEY for the partner</t>
  </si>
  <si>
    <t>PARCELRANK</t>
  </si>
  <si>
    <t>Rank of the parcel within a multi-piece shipment.
Set to one for the masterpiece of the shipment or for a single piece.
Default=Blank</t>
  </si>
  <si>
    <t>SENDPARCELREF1</t>
  </si>
  <si>
    <t>Sender parcel reference number 1</t>
  </si>
  <si>
    <t>2DSTD_SendParcelRef</t>
  </si>
  <si>
    <t>SENDPARCELREF2</t>
  </si>
  <si>
    <t>Sender parcel reference number 2</t>
  </si>
  <si>
    <t>2DSTD_ConsCustRef2</t>
  </si>
  <si>
    <t>SENDPARCELREF3</t>
  </si>
  <si>
    <t>Sender parcel reference number 3</t>
  </si>
  <si>
    <t>SENDPARCELREF4</t>
  </si>
  <si>
    <t>Sender parcel reference number 4</t>
  </si>
  <si>
    <t>RECPARCELREF</t>
  </si>
  <si>
    <t>Receiver reference number</t>
  </si>
  <si>
    <t>2DSTD_RecParcelRef</t>
  </si>
  <si>
    <t>Service code / SOCODE in GeoRouting</t>
  </si>
  <si>
    <t>2DISO_ServiceCode</t>
  </si>
  <si>
    <t>[GeoRouting - 13/01/2014] - Change the description and add the SOCODE link</t>
  </si>
  <si>
    <t xml:space="preserve">[CHR - 19/11/2013] -  Change the type Mandatory to Optional &amp; allow the Alpha numeric characters
[WorkGroup - 21/11/2013] - Used PPARTNREREF1 field for this request 
</t>
  </si>
  <si>
    <t>PPARTNERREF1</t>
  </si>
  <si>
    <t>partner´s own parcel reference field 1</t>
  </si>
  <si>
    <t>PPARTNERREF2</t>
  </si>
  <si>
    <t>partner´s own parcel reference field 2</t>
  </si>
  <si>
    <t>PPARTNERREF3</t>
  </si>
  <si>
    <t>partner´s own parcel reference field 3</t>
  </si>
  <si>
    <t>[WorkGroup - 21/11/2013] - Create this field to integrate the partner information</t>
  </si>
  <si>
    <t>PPARTNERREF4</t>
  </si>
  <si>
    <t>partner´s own parcel reference field 4</t>
  </si>
  <si>
    <t>3d dimension of the individual parcel (length / width / height) in cm without separators.
Mandatory for freight</t>
  </si>
  <si>
    <t>DECLAREDWEIGHT</t>
  </si>
  <si>
    <t>Weight of each individual parcel as declared by the customer in grams units without
decimal delimiter (e.g. 3000 equals 3kg)
Mandatory for: 
 - PUDO,
 - Custom, 
 - Freight 
 - Hazardous good.
Rules for weight:
Sum of DECLAREDWEIGHTs equal MPSWEIGHT
Sum of CGROSSWEIGHTs equal MPSWEIGHT
CNETWEIGHT must be less than CGROSSWEIGHT
Either CNETWEIGHT or CGROSSWEIGHT should reflect the value on the commercial invoice
If CNETWEIGHT is not populated, the broker is responsible for deriving this from CGROSSWEIGHT minus 10% (adjustment for packaging). It is not the responsibility of the Business Units / Customer.</t>
  </si>
  <si>
    <t>2DISO_DeclaredWeight</t>
  </si>
  <si>
    <t>[GeoData WorkGroup - 07/05/2014] - Add the PUDO constraint in the description
[31/10/2018] V3.3 update see specification for detail</t>
  </si>
  <si>
    <t>[GeoData - 07/05/2014] - Become conditional for the PUDO</t>
  </si>
  <si>
    <t>Weight of each individual parcel as measured by each BU  in grams units without
decimal delimiter (e.g. 3000 equals 3kg)
Rules for weight:
Sum of DECLAREDWEIGHTs equal MPSWEIGHT
Sum of CGROSSWEIGHTs equal MPSWEIGHT
CNETWEIGHT must be less than CGROSSWEIGHT
Either CNETWEIGHT or CGROSSWEIGHT should reflect the value on the commercial invoice
If CNETWEIGHT is not populated, the broker is responsible for deriving this from CGROSSWEIGHT minus 10% (adjustment for packaging). It is not the responsibility of the Business Units / Customer.</t>
  </si>
  <si>
    <t>[GeoPost - 28/03/2013] - Change MESUREDWEIGHT by MEASUREDWEIGHT
[31/10/2018] V3.3 update see specification for detail</t>
  </si>
  <si>
    <t>HINSAMOUNT</t>
  </si>
  <si>
    <r>
      <t xml:space="preserve">Insurance value for additional insurance if the customer needs an additional insurance.
If the value Is higher than zero, the increase of insurance </t>
    </r>
    <r>
      <rPr>
        <b/>
        <sz val="9"/>
        <rFont val="Arial"/>
        <family val="2"/>
      </rPr>
      <t>value</t>
    </r>
    <r>
      <rPr>
        <sz val="9"/>
        <rFont val="Arial"/>
        <family val="2"/>
      </rPr>
      <t xml:space="preserve"> will be applied.
Separator is "." (point). The number of decimal will depend of the currency (it could be from 0 to three digit).</t>
    </r>
  </si>
  <si>
    <t>HINSCURRENCY</t>
  </si>
  <si>
    <t>Currency code
Mandatory if the field HINSAMOUNT is set</t>
  </si>
  <si>
    <t>[GeoPost :29/07/2016] Correction of O into C</t>
  </si>
  <si>
    <t>HINSCONTENT</t>
  </si>
  <si>
    <t>Description of parcel for insurance</t>
  </si>
  <si>
    <t>2DSTD_ContDescr</t>
  </si>
  <si>
    <t>[GeoPost - 08/08/2013] - Add the CAB2D Field
[WorkGroup - 20/08/2013] - Change the CAB2D Matching</t>
  </si>
  <si>
    <t>HAZLQ</t>
  </si>
  <si>
    <t>Limited quantities of hazardous goods parcel value (1 = yes / 0 =no) Default value Is 0.</t>
  </si>
  <si>
    <t>2DSTD_LimitedQtyHaz</t>
  </si>
  <si>
    <t>HZDPACKCODE</t>
  </si>
  <si>
    <t>Packing code (see PACKINGCODE).
Mandatory in case of hazardous parcel</t>
  </si>
  <si>
    <t>Record is new, updated, deleted (INS, UPD, DEL). If not set, will be considered as INS or UPD if the record already exist</t>
  </si>
  <si>
    <t>PCONTENT</t>
  </si>
  <si>
    <t>Content (Depending of the destination systems. Could be cut by some system to the first 35 characters)
The language recommended in this field is English</t>
  </si>
  <si>
    <t>[WorkGroup - 21/11/2013] - Add this field</t>
  </si>
  <si>
    <t xml:space="preserve">This field provides the local parcel number. It is used only for the domestic information without PARCELNUMBER information.
</t>
  </si>
  <si>
    <t>[GeoPost - 18/12/2013] - Add this field
[WorkGroup - 22/01/2014] -  Change the description</t>
  </si>
  <si>
    <t>[GeoPost - 10/12/2013] - Add a field including domestic parcel Number (Example 13 for Chronopost, 11 for SEUR, etc.)
[WorkGroup - 22/01/2014] - Add a  precision when the field can be used</t>
  </si>
  <si>
    <t>POWNERBU</t>
  </si>
  <si>
    <t xml:space="preserve">This field describes the Business Unit who is responsible of the parcel. For example a parcel managed by Chronopost, picked-up from SEUR and send to Belgium. In this case this field will include the Chronopost Reference
The value of this field is provided by the GeoRoute Specification </t>
  </si>
  <si>
    <t>[WorkGroup - 22/01/2014] - Add this field</t>
  </si>
  <si>
    <t>PPARTNERCODE</t>
  </si>
  <si>
    <t>Describe a generic partner code on the parcel information (i.e. Partner Product code)</t>
  </si>
  <si>
    <t>ASCODE</t>
  </si>
  <si>
    <t>Additional Service Code links to the SOCODE
Condition: Depends on the SOCODE</t>
  </si>
  <si>
    <t>[GeoRouting - 13/01/2014] -Add this field</t>
  </si>
  <si>
    <t>BAGNO</t>
  </si>
  <si>
    <t>bag number</t>
  </si>
  <si>
    <t>[DCG Meeting - 24/02/2014] - Change the length to 15 AN
[DCG Meeting - 24/02/2014] -  Move from CONSOLIDATION to PARCEL Subtype
[31/10/2018] V3.3 update see specification for detail</t>
  </si>
  <si>
    <t>CIFCOST</t>
  </si>
  <si>
    <t>Custom transport cost
Separator is "." (point). The number of decimal will depend of the currency (it could be from 0 to three digit). (documents = 0)</t>
  </si>
  <si>
    <t>CIFCOSTCUR</t>
  </si>
  <si>
    <t>Currency for conversion of transport cost</t>
  </si>
  <si>
    <t>GEODATA:IMG</t>
  </si>
  <si>
    <t>3 - Enumerate</t>
  </si>
  <si>
    <t>Subtype Identification (always= "IMG“)</t>
  </si>
  <si>
    <t>[01/09/2018] V4 update see specification for detail</t>
  </si>
  <si>
    <t>2 - Numorder</t>
  </si>
  <si>
    <t>IMGLINK</t>
  </si>
  <si>
    <t>255 - Url</t>
  </si>
  <si>
    <t xml:space="preserve">URL or reference http://server.domain.xx/fileName where fileName defined as below:
- IMG prefix
- BU code
- Category of the documents in 3 alphanumeric character
- Unique identifier in 10 digits
- Timestamp
- 6 unicity digits if exact Timestamp
- File extension (corresponding to format)
Example: IMG_002_POD_5512344574_D20180618T1620_000001.jpg </t>
  </si>
  <si>
    <t>IMGCATEGORY</t>
  </si>
  <si>
    <t>Category-Flag (GeoPost Values)
CRD : Customer document
CSD: Customs document
CED: Consignee document
DRD : Driver document
PLI : Parcel image
POD : POC/POD
RST: POD runsheet
OTH: other</t>
  </si>
  <si>
    <t>IMGTYPE</t>
  </si>
  <si>
    <t>35 - Description</t>
  </si>
  <si>
    <t>Precise the quality of the document, free text (example of values: invoice, audit scan signature, etc.)</t>
  </si>
  <si>
    <t>IMGFORMAT</t>
  </si>
  <si>
    <t>4 - Enumerate</t>
  </si>
  <si>
    <t>Format of the document, only below values are authorized:
JPG
TIFF
GIF
PNG
PDF</t>
  </si>
  <si>
    <t>IMGDATETIME</t>
  </si>
  <si>
    <t>14 - Date/Time</t>
  </si>
  <si>
    <t xml:space="preserve">Format :  YYYYMMDDHHMMSS :  date and time of the image.
The local time has to be filled. </t>
  </si>
  <si>
    <t>IMGBUINTDATETIME</t>
  </si>
  <si>
    <t>YYYYMMDDHHMMSS date and time of memorization of the image. First timestamp in a central database.
-&gt; to  [DPD DE IT] This field is not going to be filled if file is going to DPD DE IT</t>
  </si>
  <si>
    <t>GEODATA:INTERINVOICELINE</t>
  </si>
  <si>
    <t>Subtype identification (always = "INTERINVOICELINE")</t>
  </si>
  <si>
    <t>CINVOICEPOSITION</t>
  </si>
  <si>
    <t>Line number of the invoice</t>
  </si>
  <si>
    <t>[GeoPost - 09/07/2013] - Remove the blank on the field name</t>
  </si>
  <si>
    <t>[GeoTrack - 17/02/2014] - Why this field is not mandatory</t>
  </si>
  <si>
    <t>QITEMS</t>
  </si>
  <si>
    <t>Quantity of items in the shipment even for low/mid/high value or any type of customer</t>
  </si>
  <si>
    <t>2DS03_Art1_Qty</t>
  </si>
  <si>
    <t>[WorkGroup - 20/08/2013] - Change the description
[WorkGroup - 20/08/2013] - Add the CAB2D information
[21/01/2019] V3.3 update see specification for details</t>
  </si>
  <si>
    <t>CCONTENT</t>
  </si>
  <si>
    <t>Content (Depending of the destination system. Could be cut by some system to the first 35 characters)</t>
  </si>
  <si>
    <t>2DS03_Art1_Desc</t>
  </si>
  <si>
    <t>[WorkGroup - 20/08/2013] - Add the CAB2D information</t>
  </si>
  <si>
    <t>CAMOUNTLINE</t>
  </si>
  <si>
    <t>Value of invoice position
Separator is "." (point). The number of decimal will depend of the currency (it could be from 0 to three digits).</t>
  </si>
  <si>
    <t>2DS03_Art1_Value</t>
  </si>
  <si>
    <t>[WorkGroup - 20/08/2013] - Add the CAB2D information
[31/10/2018] V3.3 update see specification for detail</t>
  </si>
  <si>
    <t>Internal GeoPost comment. Not use by the customers</t>
  </si>
  <si>
    <t>CORIGIN</t>
  </si>
  <si>
    <t>COUNTRYCODE of invoice origin (Manufacturer Country) (ISO 3166). The three ISO standards will be managed: 
- ISO 3166-1: 2 Alpha Numericals Characters
- ISO 3166-1: 3 Alpha Numericals Characters
- ISO 3166-1: 3 Numericals Characters</t>
  </si>
  <si>
    <t>2DS03_Art1_OriginCountry</t>
  </si>
  <si>
    <t>[WorkGroup - 20/08/2013] - Add the CAB2D information
[WorkGroup - 21/11/2013] - Change the field type (Numerical) to Alpha-Numerical
[31/10/2018] V3.3 update see specification for detail</t>
  </si>
  <si>
    <t>[CHR - 19/11/2013] -  Change Numerical type by AlfaNumerical &amp; Change the description 
[WorkGroup - 21/11/2013] - Accept the Change the ISO table reference will be managed by DPD-IT</t>
  </si>
  <si>
    <t>CNETWEIGHT</t>
  </si>
  <si>
    <t>Total weight of the article, excluding packaging, in grams. This is not the unit weight
Weight in Grams units without
decimal delimiter (e.g. 3000 equals 3kg)
Rules for weight:
Sum of DECLAREDWEIGHTs equal MPSWEIGHT
Sum of CGROSSWEIGHTs equal MPSWEIGHT
CNETWEIGHT must be less than CGROSSWEIGHT
Either CNETWEIGHT or CGROSSWEIGHT should reflect the value on the commercial invoice
If CNETWEIGHT is not populated, the broker is responsible for deriving this from CGROSSWEIGHT minus 10% (adjustment for packaging). It is not the responsibility of the Business Units / Customer.</t>
  </si>
  <si>
    <t>2DS03_Art1_Weigth</t>
  </si>
  <si>
    <t>CGROSSWEIGHT</t>
  </si>
  <si>
    <t>Total weight of the article including packaging, in grams. This is not the unit weight
Weight in Grams units without
decimal delimiter (e.g. 3000 equals 3kg)
Rules for weight:
Sum of DECLAREDWEIGHTs equal MPSWEIGHT
Sum of CGROSSWEIGHTs equal MPSWEIGHT
CNETWEIGHT must be less than CGROSSWEIGHT
Either CNETWEIGHT or CGROSSWEIGHT should reflect the value on the commercial invoice
If CNETWEIGHT is not populated, the broker is responsible for deriving this from CGROSSWEIGHT minus 10% (adjustment for packaging). It is not the responsibility of the Business Units / Customer.</t>
  </si>
  <si>
    <t>CPRODCODE</t>
  </si>
  <si>
    <t>Internal Customer product code</t>
  </si>
  <si>
    <t>CRPRODTYPE</t>
  </si>
  <si>
    <t>Short description of the product</t>
  </si>
  <si>
    <t>CFABRICCOMPOSITION</t>
  </si>
  <si>
    <t>Description of fabric composition</t>
  </si>
  <si>
    <t>RCTARIF</t>
  </si>
  <si>
    <t>Customs tariff number (HSCODE) applicable for the customs clearance Gateway and/or destination country. 
Ex: origin China different than Europe</t>
  </si>
  <si>
    <t>[23/01/2019] V3.3 update see specification for details</t>
  </si>
  <si>
    <t>SCTARIF</t>
  </si>
  <si>
    <t>Customs tarif number.
Mandatory according to the origin country. If origin custom not done by a BU RCTARIF and SCTARIF can have the same value.
Note: in GeoData 3.1 the corresponding field was CTARIF</t>
  </si>
  <si>
    <t>GOODSWEBPAGE</t>
  </si>
  <si>
    <t xml:space="preserve">Goods web page of the seller Emarchant </t>
  </si>
  <si>
    <t>GEODATA:COD</t>
  </si>
  <si>
    <t>Subtype identification (always = "COD")</t>
  </si>
  <si>
    <t>NAMOUNT</t>
  </si>
  <si>
    <t>COD amount in the currency of the destination country The amount is specified as a decimal value.
Separator is "." (point). The number of decimal will depend of the currency (it could be from 0 to three digit).</t>
  </si>
  <si>
    <t>2DS02_Amount</t>
  </si>
  <si>
    <t>[DELICom - 28/03/2013]  - Should be placed in existing subtype "COD". Subtype COD must then be allowed to be placed below "PARCEL" and below "STATUS"
[GEOPOST - 30/04/2013] - This field will be used by PickUP service because the PUDO invoice is based on the Track and Trace. As you see this field is optional. 
In the last version of the GEOSTATUS, we add COD subtype as children of STATUS</t>
  </si>
  <si>
    <t>NCURRENCY</t>
  </si>
  <si>
    <t>Currency code destination country (ISO 4217 alpha 3) currency</t>
  </si>
  <si>
    <t>2DS02_Curr</t>
  </si>
  <si>
    <t>NCOLLECTTYPE</t>
  </si>
  <si>
    <t>Collection type:
0 = cash
1 = crossed cheque
2 = credit card
3 = ...
9 = default (depending of the receiving BU)
This is shipper (or origin BU) wishes because the collection type will depend of the capacity of the destination BU.</t>
  </si>
  <si>
    <t>2DS02_CollectType</t>
  </si>
  <si>
    <t>NPURPOSE</t>
  </si>
  <si>
    <t>Intended use</t>
  </si>
  <si>
    <t>SBKCODE</t>
  </si>
  <si>
    <t>Bank Code</t>
  </si>
  <si>
    <t>SBKNAME</t>
  </si>
  <si>
    <t>Bank Name</t>
  </si>
  <si>
    <t>SACCOUNT</t>
  </si>
  <si>
    <t>Bank account number</t>
  </si>
  <si>
    <t>SACCNAME</t>
  </si>
  <si>
    <t>Account holder</t>
  </si>
  <si>
    <t>IBAN</t>
  </si>
  <si>
    <t>International account number</t>
  </si>
  <si>
    <t>BIC</t>
  </si>
  <si>
    <t>GEODATA:ROD</t>
  </si>
  <si>
    <t>Subtype identification (always = "ROD")</t>
  </si>
  <si>
    <t>DUTIESAMOUNT</t>
  </si>
  <si>
    <t>Amount to be collected to recovered after custom clearance.
 The amount is specified as a decimal value.
Separator is "." (point). The number of decimal will depend of the currency (it could be from 0 to three digit).</t>
  </si>
  <si>
    <t>DUTIESCURRENCY</t>
  </si>
  <si>
    <t>Currency code (ISO 4217 alpha 3) currency</t>
  </si>
  <si>
    <t>TAXESAMOUNT</t>
  </si>
  <si>
    <t>Amount to be collected to recovered after custom clearance for VAT.
 The amount is specified as a decimal value.
Separator is "." (point). The number of decimal will depend of the currency (it could be from 0 to three digit).</t>
  </si>
  <si>
    <t>TAXESCURRENCY</t>
  </si>
  <si>
    <t>CUSTFEESAMOUNT</t>
  </si>
  <si>
    <t>Fees to recover the customs management cost.
 The amount is specified as a decimal value.
Separator is "." (point). The number of decimal will depend of the currency (it could be from 0 to three digit).</t>
  </si>
  <si>
    <t>CUSTFEESCURRENCY</t>
  </si>
  <si>
    <t>EXTRAAMOUNT</t>
  </si>
  <si>
    <t>Extra fee to be collected.
 The amount is specified as a decimal value.
Separator is "." (point). The number of decimal will depend of the currency (it could be from 0 to three digit).</t>
  </si>
  <si>
    <t>EXTRACURRENCY</t>
  </si>
  <si>
    <t>CAB2D Comment</t>
  </si>
  <si>
    <t>GEODATA:MSG</t>
  </si>
  <si>
    <t>Subtype Identification (always = "MSG")</t>
  </si>
  <si>
    <t>NOTIFSENDERCOMP</t>
  </si>
  <si>
    <t>Notification Sender Company Name1</t>
  </si>
  <si>
    <t>2DSTD_NotifSenderComp</t>
  </si>
  <si>
    <t>NOTIFSENDERCONTACT</t>
  </si>
  <si>
    <t>Notification Sender contact person</t>
  </si>
  <si>
    <t>2DSTD_NotifSenderContact</t>
  </si>
  <si>
    <t>MSGTYPE</t>
  </si>
  <si>
    <t>notification type
1 = email
2 = telephone
3 = SMS</t>
  </si>
  <si>
    <t>2DSTD_NotifType</t>
  </si>
  <si>
    <t xml:space="preserve">Notification could be driven by this field or by the presence of the field notification phone/email (see rule number 5).
 "B" : Email+SMS, "E" : Email, "S" : SMS, "C" : Call,
 Empty : No notification. </t>
  </si>
  <si>
    <t>MSGDESTTYPE</t>
  </si>
  <si>
    <t>0 = Consignee
1 = Consignor
2 = Other</t>
  </si>
  <si>
    <t>MSGDESTINATION</t>
  </si>
  <si>
    <t>Destination for the notification, e.g. telephone number, email address, etc.
… The required data format for the pro active message types
SMS, phone and FAX is as follows: "+international country numberphone number"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
For compatibility with old system it could be "+international country number#phone number" Examples:
"+49#1725673423"</t>
  </si>
  <si>
    <t>2DSTD_RecNotifEMail
2DSTD_RecNotifMob</t>
  </si>
  <si>
    <t>Depend of the MSGTYPE1 value</t>
  </si>
  <si>
    <t>[WorkGroup - 26/03/2014]- Change the description and allow the Calling code +NNN
[WorkGroup - 23/06/2014] - Increase the size from 50 to 100
[WorkGroup - 01/04/2015] - Change the description and allow the calling code with 4 digits</t>
  </si>
  <si>
    <t>MSGTRIGGER</t>
  </si>
  <si>
    <t>This code is used to trigger the message according to rules associated to 
1 = Pick-up
2 = Non-delivery
3 = Delivery
4 = Inbound
5 = Out for delivery
902 = Delivery in parcel shop
904 = Predict notification</t>
  </si>
  <si>
    <t>MSGLANG</t>
  </si>
  <si>
    <t>Language of the proactive notification 2 (ISO 639-1 alpha 2 code, e.g. DE).
MSG are maintain per BU. The list of available language is maintain by the BU which send the message.. Default language will be the one in the BU which send the message.</t>
  </si>
  <si>
    <t>MSGSENDERURL</t>
  </si>
  <si>
    <t>Sender Company Logo URL.
Will be used if the destination BU is able to manage it.
The origin BU Is responsible for the content of the URL. (size restriction of 225 x 225 pixels).</t>
  </si>
  <si>
    <t>GEODATA:SWAP</t>
  </si>
  <si>
    <t>Subtype Identification (always = "SWAP")</t>
  </si>
  <si>
    <t>Parcel label number of the first shipment</t>
  </si>
  <si>
    <t>PARCELNUMBERBACK</t>
  </si>
  <si>
    <t>Parcel label number for the way back</t>
  </si>
  <si>
    <t>SERVICEBACK</t>
  </si>
  <si>
    <t>Service code for the parcel type on the way back. Requires a numerical value to be specified which corresponds to the parcel service code.</t>
  </si>
  <si>
    <t>SWAPTYPECODE</t>
  </si>
  <si>
    <t>This code describe the swap procedure to be applied (operation, billing,…).
For domestic parcels, this code Is managed by the BU (all BU has its own list of codes).
For cross-border parcels, the list of code has to be defined in the future.</t>
  </si>
  <si>
    <t>GEODATA:GOODS</t>
  </si>
  <si>
    <t>Subtype identification (always = "GOODS")</t>
  </si>
  <si>
    <t>TYPEGOODS</t>
  </si>
  <si>
    <t xml:space="preserve">List of defined goods :
1:FOOD </t>
  </si>
  <si>
    <t>FEATURESGOODS</t>
  </si>
  <si>
    <t>list of defined features 
1=FRESH (= Defined range of temperature)
2= FROZEN (= Defined range of temperature)</t>
  </si>
  <si>
    <t>LIMITDATE</t>
  </si>
  <si>
    <t>(Limit Date of Consommation) Provided by customer</t>
  </si>
  <si>
    <t>TEMPMIN</t>
  </si>
  <si>
    <t>Expected mini Temperature in  Celsius Degrees. '-20.00'
Temperature in last hub before cross-border linehaul</t>
  </si>
  <si>
    <t>TEMPMAX</t>
  </si>
  <si>
    <t>Expected maxi temperature in Celsius Degrees. '+20.00'
Temperature in last hub before cross-border linehaul</t>
  </si>
  <si>
    <t>UNITTEMP</t>
  </si>
  <si>
    <t>1=Celsius
2=Farenheit
Default =1</t>
  </si>
  <si>
    <t>Rules for Conditional : if a tempmin or max  is filled, the unittemp becomes mandatory.</t>
  </si>
  <si>
    <t>CARES</t>
  </si>
  <si>
    <t>Gives indication or instructions for specific handling</t>
  </si>
  <si>
    <t>DESCRIPTION</t>
  </si>
  <si>
    <t>Detailled description or comment on the goods.</t>
  </si>
  <si>
    <t>GEODATA:SHIPINFO</t>
  </si>
  <si>
    <t>Subtype Identification (always = "SHIPINFO")</t>
  </si>
  <si>
    <t>ADDSERVICE</t>
  </si>
  <si>
    <t>1-Delivery information
2-Documents return
3-Written permission to deposit goods by sender
4-Department delivery
5-Online permission to deposit goods
6-Parcel box
7- Information at indoor scanning
8-Locking Out-for-delivery
9- Delivery without signature</t>
  </si>
  <si>
    <t xml:space="preserve">[M: GEO-01/08/2016] Creation of an additional servie: 4 </t>
  </si>
  <si>
    <t>MSGNO</t>
  </si>
  <si>
    <t>Message number default :1 (no message)
For domestic parcel, it will identify a message defined by the BU when the functionality Is available.
For cross-border parcel it will identify a  message defined centrally (by GeoPost) and translated by all the destination BU in their own language. Reserved for future usage.</t>
  </si>
  <si>
    <t>FUNCTION</t>
  </si>
  <si>
    <t>Blockable functions
LOCKTV = appointment scheduled
LOCKASG = written permission to deposit goods
LOCKEVM = delivery with non-recurring authority
LOCKSHOP = Parcel shop
LOCKDZB = delivery to a third party with notification of delivery
LOCKAGE' Blocking delivery related to the age of the receiver</t>
  </si>
  <si>
    <t xml:space="preserve">[M: GEO-01/08/2016] Creation of function LOCKAGE in order to take into account the age   </t>
  </si>
  <si>
    <t>PARAMETER</t>
  </si>
  <si>
    <t>Parameter (free text) If LOCKAGE is used, it must be filled with the condition</t>
  </si>
  <si>
    <t>[M: GEO-01/08/2016] change O into C;</t>
  </si>
  <si>
    <t>GEODATA:RETURN</t>
  </si>
  <si>
    <t>Subtype identification (always = "RETURN")</t>
  </si>
  <si>
    <t>RETCOMPNAME</t>
  </si>
  <si>
    <t>Return address Company Name
This field is linked to RETNAME1 field. At least, one of the both fields has to be provided.</t>
  </si>
  <si>
    <t>[GeoPost - 28/03/2013] - Change Rxxxxxxxx by RETxxxxxxxx
[WorkGroup - 21/11/2013] - Change the Mandatory type to Conditional and change the description</t>
  </si>
  <si>
    <t>[Collection Request Group - 30/10/2013] - We have to keep the same logic as Sender. It means to have one or the both information RETNAME or/and RETCOMPNAME. The both are Conditionals
[WorkGroup - 21/11/2013] - Accept the changes in the version 2.0 of the GeoData</t>
  </si>
  <si>
    <t>RETNAME1</t>
  </si>
  <si>
    <t>Return address name 1 
This field is linked to RETCOMPNAME field. At least, one of the both field has to be provided.</t>
  </si>
  <si>
    <t>[GeoPost - 28/03/2013] - Change Rxxxxxxxx by RETxxxxxxxx 
[WorkGroup - 21/11/2013] - Change the Mandatory type to Conditional and change the description</t>
  </si>
  <si>
    <t>RETNAME2</t>
  </si>
  <si>
    <t>Return address name 2</t>
  </si>
  <si>
    <t>[GeoPost - 28/03/2013] - Change Rxxxxxxxx by RETxxxxxxxx</t>
  </si>
  <si>
    <t>RETSTREET</t>
  </si>
  <si>
    <t>Return address street</t>
  </si>
  <si>
    <t>RETADD2</t>
  </si>
  <si>
    <t>Return address address 2</t>
  </si>
  <si>
    <t>RETADD3</t>
  </si>
  <si>
    <t>RETPROPNUM</t>
  </si>
  <si>
    <t>Return address House number</t>
  </si>
  <si>
    <t>RETCOUNTRYCODE</t>
  </si>
  <si>
    <t>Return address country (ISO 3166), 3 numerical places</t>
  </si>
  <si>
    <t>RETSTATE</t>
  </si>
  <si>
    <t>Return address State within the country, e.g. CA for California.
conditional, according to country code</t>
  </si>
  <si>
    <t>RETZIPCODE</t>
  </si>
  <si>
    <r>
      <t xml:space="preserve">Return address post code
If the country does not have the ZIPCODE a default value "000000000" has to be filled.
</t>
    </r>
    <r>
      <rPr>
        <b/>
        <sz val="9"/>
        <rFont val="Arial"/>
        <family val="2"/>
      </rPr>
      <t>Warning:</t>
    </r>
    <r>
      <rPr>
        <sz val="9"/>
        <rFont val="Arial"/>
        <family val="2"/>
      </rPr>
      <t xml:space="preserve"> Only Characters 0-9A-Z are allowed</t>
    </r>
  </si>
  <si>
    <t>[GeoPost - 28/03/2013] - Change Rxxxxxxxx by RETxxxxxxxx
[WorkGroup - 21/11/2013] - Add in the description, the default case.</t>
  </si>
  <si>
    <t>[Collection Request Group - 30/10/2013] - Change Mandatory to Conditional and change the  description: "Return consignee post code, mandatory for all countries except for country which do not have Zip and excluded zipcode of specific area"
[WorkGroup - 21/11/2013] - Answer in the description  cell</t>
  </si>
  <si>
    <t>RETTOWN</t>
  </si>
  <si>
    <t>Return address Town</t>
  </si>
  <si>
    <t>RETCONTACT</t>
  </si>
  <si>
    <t>Return address contact person</t>
  </si>
  <si>
    <t>RETPHONE</t>
  </si>
  <si>
    <t>Return consignee telephone number
Has to be encoded in one of the following ways: 
- XXXXXXXX or 
- +intcodeXXXXXXXX or 
- 00intcodeXXXXXXXX
where: 
- XXXXXXXX is numeric and means the phone number 
- intcode is the numeric country code with a length from 1 to 4.
Without international code, the phone number has to be understood as a domestic one.</t>
  </si>
  <si>
    <t>[GeoPost - 28/03/2013] - Change Rxxxxxxxx by RETxxxxxxxx
[WorkGroup - 22/01/2014] - Add a description about the phone number rules
[WorkGroup - 26/03/2014]- Change the description and allow the Calling code +NNN
[WorkGroup - 01/04/2015] - Change the description and allow the Calling code +NNNN</t>
  </si>
  <si>
    <t>RETFAX</t>
  </si>
  <si>
    <t>Return address fax number</t>
  </si>
  <si>
    <t>RETEMAIL</t>
  </si>
  <si>
    <t>Return address email address</t>
  </si>
  <si>
    <t>[GeoPost - 28/03/2013] - Change Rxxxxxxxx by RETxxxxxxxx
[WorkGroup - 23/06/2014] - Increase the size from 50 to 100</t>
  </si>
  <si>
    <t>RETCOMMENT</t>
  </si>
  <si>
    <t>Return address comments</t>
  </si>
  <si>
    <t>RETGLN</t>
  </si>
  <si>
    <t>Return address GLN number (Global location number)</t>
  </si>
  <si>
    <t>RETGPSLAT</t>
  </si>
  <si>
    <t>RETGPSLONG</t>
  </si>
  <si>
    <t>RETPARCELNUMBER</t>
  </si>
  <si>
    <t>Parcel number. Optional for the return product</t>
  </si>
  <si>
    <t>[WorkGroup - 26/03/2014] - Add this field</t>
  </si>
  <si>
    <t>RETSERVICECODE</t>
  </si>
  <si>
    <t>Service code / SOCODE in GeoRouting of the return parcel 
Mandatory in case there is a RETPARCELNUMBER</t>
  </si>
  <si>
    <t>RETDEPOT</t>
  </si>
  <si>
    <t>Return depot number
When the new GeoRouting will be implemented, this field includes:
- 3 AN (BU Definition)
- 4 N (Depot identification)
Mandatory in case there is a RETPARCELNUMBER</t>
  </si>
  <si>
    <t>RETPUDOID</t>
  </si>
  <si>
    <t>ID number of PUDO point (parcel shop, post office, customer network point, etc., .)
This field must use the GeoPost  standard PUDO definition (Mandatory for the Cross Border delivery)
e.g:  CC12345
with:
CC: Country Code compliant with ISO 3166-1: 2 Alpha Numerical Characters
12345: PUDO Number</t>
  </si>
  <si>
    <t xml:space="preserve">[WorkGroup - 26/03/2014] - Add this field
[GeoPost - 15/09/2014] - Change the definition
[GeoPost - 30/09/2014] - Change the length from 12 to 20 </t>
  </si>
  <si>
    <t>GEODATA:HZDSUBSTANCE</t>
  </si>
  <si>
    <t>Subtype Identification (always= "HZDSUBSTANCE“)</t>
  </si>
  <si>
    <t>UNNO</t>
  </si>
  <si>
    <t>substance identification: UN-No.</t>
  </si>
  <si>
    <t>[GeoPost - 23/08/2013] - Change the name UNNR -&gt; UNNO</t>
  </si>
  <si>
    <t>CLASS</t>
  </si>
  <si>
    <t>substance identification: Class</t>
  </si>
  <si>
    <t>[GeoPost - 23/08/2013] - Change the name CLASSE -&gt; CLASS</t>
  </si>
  <si>
    <t>[SFO - 06/01/2013] - Which nomenclature do we have to respect?</t>
  </si>
  <si>
    <t>CCODE</t>
  </si>
  <si>
    <t>substance identification: Classification code</t>
  </si>
  <si>
    <t>PGGROUP</t>
  </si>
  <si>
    <t>substance identification: Packing group</t>
  </si>
  <si>
    <t>SUBDESCR</t>
  </si>
  <si>
    <t>substance description (redundant)</t>
  </si>
  <si>
    <t>SUBDANGER</t>
  </si>
  <si>
    <t>substance sub-danger (redundant)</t>
  </si>
  <si>
    <t>[GeoPost - 23/08/2013] - Change the name  NEBGEF -&gt; SUBDANGER</t>
  </si>
  <si>
    <t>TRC</t>
  </si>
  <si>
    <t>tunnel restriction code (redundant)</t>
  </si>
  <si>
    <t>[GeoPost - 23/08/2013] - Change the name  TBC -&gt; TRC</t>
  </si>
  <si>
    <t>SUBWEIGHT</t>
  </si>
  <si>
    <t xml:space="preserve">weight of this substance in DecaGramm (10 Gramms) units without
decimal delimiter (e.g. 300 equals 3kg). </t>
  </si>
  <si>
    <t>[GeoPost - 23/08/2013] - Change the name  GEW -&gt; EXPLWEIGHT</t>
  </si>
  <si>
    <t>EXPLWEIGHT</t>
  </si>
  <si>
    <t xml:space="preserve">netto weight of the explosive mass of this substance in Gramm rounded in Gramm units without decimal delimiter (e.g. 3000 equals 3kg). </t>
  </si>
  <si>
    <t>FACTOR</t>
  </si>
  <si>
    <t>factor of the substance (redundant) (999=unlimited)</t>
  </si>
  <si>
    <t>NAGTEXT</t>
  </si>
  <si>
    <t>Not else named</t>
  </si>
  <si>
    <t>packing code</t>
  </si>
  <si>
    <t>packing designation</t>
  </si>
  <si>
    <t>0A</t>
  </si>
  <si>
    <t>Thin sheet packing</t>
  </si>
  <si>
    <t>[EXA-17052013]: What will be the need of knowing the packaging ? I think, it will be difficult to ask to the sender to qualify the packaging of each parcels. Unless to make it as an exception then it'll have no real utility.</t>
  </si>
  <si>
    <t>0A1</t>
  </si>
  <si>
    <t>Thin sheet packing with non removable head</t>
  </si>
  <si>
    <t>0A2</t>
  </si>
  <si>
    <t>Thin sheet packing with removable head</t>
  </si>
  <si>
    <t>1A</t>
  </si>
  <si>
    <t>Steel barrel</t>
  </si>
  <si>
    <t>1A1</t>
  </si>
  <si>
    <t>Steel barrel with non removable head</t>
  </si>
  <si>
    <t>1A2</t>
  </si>
  <si>
    <t>Steel barrel with removable head</t>
  </si>
  <si>
    <t>1B</t>
  </si>
  <si>
    <t>Aluminum barrel</t>
  </si>
  <si>
    <t>1B1</t>
  </si>
  <si>
    <t>Aluminum barrel with non removable head</t>
  </si>
  <si>
    <t>1B2</t>
  </si>
  <si>
    <t>Aluminum barrel with removable head</t>
  </si>
  <si>
    <t>1H</t>
  </si>
  <si>
    <t>Plastics barrel</t>
  </si>
  <si>
    <t>1H1</t>
  </si>
  <si>
    <t>Plastics barrel with non removable head</t>
  </si>
  <si>
    <t>1H2</t>
  </si>
  <si>
    <t>Plastics barrel with removable head</t>
  </si>
  <si>
    <t>3A</t>
  </si>
  <si>
    <t>Steel canister</t>
  </si>
  <si>
    <t>3A1</t>
  </si>
  <si>
    <t>Steel canister with non removable head</t>
  </si>
  <si>
    <t>3A2</t>
  </si>
  <si>
    <t>Steel canister with removable head</t>
  </si>
  <si>
    <t>3B</t>
  </si>
  <si>
    <t>Aluminum canister</t>
  </si>
  <si>
    <t>3B1</t>
  </si>
  <si>
    <t xml:space="preserve"> Aluminum canister with non removable head</t>
  </si>
  <si>
    <t>3B2</t>
  </si>
  <si>
    <t>Aluminum canister with removable head</t>
  </si>
  <si>
    <t>3H</t>
  </si>
  <si>
    <t>Plastics canister</t>
  </si>
  <si>
    <t>3H1</t>
  </si>
  <si>
    <t>Plastics canister with non removable head</t>
  </si>
  <si>
    <t>3H2</t>
  </si>
  <si>
    <t>Plastics canister with removable head</t>
  </si>
  <si>
    <t>4A</t>
  </si>
  <si>
    <t>Steel crates</t>
  </si>
  <si>
    <t>4B</t>
  </si>
  <si>
    <t>Aluminum crate</t>
  </si>
  <si>
    <t>4D</t>
  </si>
  <si>
    <t>Plywood crate</t>
  </si>
  <si>
    <t>4G</t>
  </si>
  <si>
    <t>Cardboard crate</t>
  </si>
  <si>
    <t>4H</t>
  </si>
  <si>
    <t>Plastics crate</t>
  </si>
  <si>
    <t>4H1</t>
  </si>
  <si>
    <t>Plastics crate-plastics expanded</t>
  </si>
  <si>
    <t>4H2</t>
  </si>
  <si>
    <t>Plastics crate-plastics solid</t>
  </si>
  <si>
    <t>5H</t>
  </si>
  <si>
    <t>Plastics bags</t>
  </si>
  <si>
    <t>5M</t>
  </si>
  <si>
    <t>Paper bags</t>
  </si>
  <si>
    <t>6H</t>
  </si>
  <si>
    <t>Combination packing</t>
  </si>
  <si>
    <t>GEOLABEL 2D</t>
  </si>
  <si>
    <t>GEODATA</t>
  </si>
  <si>
    <t>Block Name</t>
  </si>
  <si>
    <t>Field No</t>
  </si>
  <si>
    <t>Name</t>
  </si>
  <si>
    <t>Max Size</t>
  </si>
  <si>
    <t>Subfield Max Size</t>
  </si>
  <si>
    <t>Type</t>
  </si>
  <si>
    <t>Priority</t>
  </si>
  <si>
    <t>Field / Sub Field</t>
  </si>
  <si>
    <t>Mgt Rul</t>
  </si>
  <si>
    <t>Additional Description</t>
  </si>
  <si>
    <t>Correspondance GeoData Subtype</t>
  </si>
  <si>
    <t>GeoData Field 1</t>
  </si>
  <si>
    <t>Field length 1</t>
  </si>
  <si>
    <t>Correspondance GeoData Subtype 2</t>
  </si>
  <si>
    <t>GeoData Field 2</t>
  </si>
  <si>
    <t>Field length 2</t>
  </si>
  <si>
    <t>Field Length
Max</t>
  </si>
  <si>
    <t>Mand/Cond/Opt</t>
  </si>
  <si>
    <t>Data Type</t>
  </si>
  <si>
    <t>3-SHIPMENT</t>
  </si>
  <si>
    <t>ISO format</t>
  </si>
  <si>
    <t>Message Header</t>
  </si>
  <si>
    <r>
      <t>[)&gt;</t>
    </r>
    <r>
      <rPr>
        <vertAlign val="superscript"/>
        <sz val="9"/>
        <rFont val="Arial"/>
        <family val="2"/>
      </rPr>
      <t>R</t>
    </r>
    <r>
      <rPr>
        <vertAlign val="subscript"/>
        <sz val="9"/>
        <rFont val="Arial"/>
        <family val="2"/>
      </rPr>
      <t>S</t>
    </r>
  </si>
  <si>
    <t>2DISO_Header</t>
  </si>
  <si>
    <t>Format Envelope Header</t>
  </si>
  <si>
    <t>F</t>
  </si>
  <si>
    <t>"01"  = Transportation</t>
  </si>
  <si>
    <t>2DISO_Version</t>
  </si>
  <si>
    <t>Format Version</t>
  </si>
  <si>
    <t>"02"  = Version</t>
  </si>
  <si>
    <t>Destination Postal Code</t>
  </si>
  <si>
    <t>4-RECEIVER</t>
  </si>
  <si>
    <t>Destination Country / Network Code</t>
  </si>
  <si>
    <t>ISO 3166  (eg. 826) or Network Code (900 range)</t>
  </si>
  <si>
    <t>2DISO_SOCode</t>
  </si>
  <si>
    <t>Service code / Sorting Code</t>
  </si>
  <si>
    <t>GeoPost Service Code / GeoPost Sorting Code</t>
  </si>
  <si>
    <t>4-PARCEL</t>
  </si>
  <si>
    <t>Parcel Number</t>
  </si>
  <si>
    <t>Digit 1-4 = Business Unit Origin (or Depot) / Tracking number</t>
  </si>
  <si>
    <t>2DISO_SCAC</t>
  </si>
  <si>
    <t>Origin Carrier SCAC</t>
  </si>
  <si>
    <t>Standard Carrier Alpha Code ("GEOP")</t>
  </si>
  <si>
    <t>Customer Account Number</t>
  </si>
  <si>
    <t>Recognized Account number within the Origin Business Unit / Carrier assigned shipper ID</t>
  </si>
  <si>
    <t>4-SENDER</t>
  </si>
  <si>
    <t>Julian day of pickup</t>
  </si>
  <si>
    <t>Numeric (padded on the left with zero). Julian day is presenting the interval of time in days and fractions of a day since January the 1st.
Example:
The julian day of  12.03.2012 is (31+29+12) = 72</t>
  </si>
  <si>
    <t>Consignment customer reference number 1</t>
  </si>
  <si>
    <t>Consignment reference could be different from parcel reference / Shipment ID Number (assign by shipper)</t>
  </si>
  <si>
    <t>Parcel X / in consignment Y (MPS)</t>
  </si>
  <si>
    <t>3N/3N (Padded on the left with zero) Default 001/001</t>
  </si>
  <si>
    <t>Declared weight</t>
  </si>
  <si>
    <t>"nn.nnKG"</t>
  </si>
  <si>
    <t>2DISO_CrossMatch</t>
  </si>
  <si>
    <t>Cross match</t>
  </si>
  <si>
    <t>"Y"/"N" Default "N"</t>
  </si>
  <si>
    <t>Receiver Street</t>
  </si>
  <si>
    <t>Could include the receiver Property Number. In this case Property number will be empty</t>
  </si>
  <si>
    <t>Receiver Town/City</t>
  </si>
  <si>
    <t>Receiver State</t>
  </si>
  <si>
    <t>X</t>
  </si>
  <si>
    <t>"CA" for California</t>
  </si>
  <si>
    <t>4-INTER</t>
  </si>
  <si>
    <t>Receiver Company Name1</t>
  </si>
  <si>
    <t>Format Envelope trailer</t>
  </si>
  <si>
    <r>
      <rPr>
        <vertAlign val="superscript"/>
        <sz val="9"/>
        <rFont val="Arial"/>
        <family val="2"/>
      </rPr>
      <t>R</t>
    </r>
    <r>
      <rPr>
        <vertAlign val="subscript"/>
        <sz val="9"/>
        <rFont val="Arial"/>
        <family val="2"/>
      </rPr>
      <t>S</t>
    </r>
  </si>
  <si>
    <t>GeoPost basic format</t>
  </si>
  <si>
    <t>2DSTD_Header2</t>
  </si>
  <si>
    <t>"07"</t>
  </si>
  <si>
    <t>2DSTD_FormatID</t>
  </si>
  <si>
    <t>2D Format Identification</t>
  </si>
  <si>
    <t>Standard block Version "G03"</t>
  </si>
  <si>
    <t>2DSTD_BarcodeOF</t>
  </si>
  <si>
    <t>Barcode overflow</t>
  </si>
  <si>
    <t>Flag (1 = yes / 0 = no) if  limit of barcode size is exceeded</t>
  </si>
  <si>
    <t>2DSTD_NoHandWoutData</t>
  </si>
  <si>
    <t>No handling without data</t>
  </si>
  <si>
    <t>Flag (1 = yes / 0 = no)</t>
  </si>
  <si>
    <t>2DSTD_RoutingNec</t>
  </si>
  <si>
    <t>Routing necessary</t>
  </si>
  <si>
    <t>Receiver Information</t>
  </si>
  <si>
    <t>2
30</t>
  </si>
  <si>
    <t>Note: The receiver Postal Code/Country is contained within the primary bar code</t>
  </si>
  <si>
    <t>Receiver comment</t>
  </si>
  <si>
    <t>S</t>
  </si>
  <si>
    <t xml:space="preserve">Additional text to support delivery process. Any comment to help the delivery of the parcel. (Recipient comment) </t>
  </si>
  <si>
    <t>Receiver Company Name2</t>
  </si>
  <si>
    <t>Could be the company department (Communication department, finance...)</t>
  </si>
  <si>
    <t>Receiver contact name</t>
  </si>
  <si>
    <t>(receiver/consignee)</t>
  </si>
  <si>
    <t>Receiver Contact Phone Number1</t>
  </si>
  <si>
    <t>The only acceptable alphabetic character Is "+" before country code. Country code can be preceded of "00" or "+"</t>
  </si>
  <si>
    <t>Receiver Contact Phone Number2</t>
  </si>
  <si>
    <t>2DSTD_RecNotifMob</t>
  </si>
  <si>
    <t>Receiver Notification Mobile Phone number</t>
  </si>
  <si>
    <t>5-MSG</t>
  </si>
  <si>
    <t>2DSTD_RecNotifEMail</t>
  </si>
  <si>
    <t>Receiver Notification email</t>
  </si>
  <si>
    <t>Receiver Property Number / House No</t>
  </si>
  <si>
    <t>Receiver Address Line 2</t>
  </si>
  <si>
    <t>Receiver Address Line 3</t>
  </si>
  <si>
    <t>Notification type</t>
  </si>
  <si>
    <t>Total weight of shipment (MPS)</t>
  </si>
  <si>
    <t>"nnn.nnKG","nnnn.nKG","nnnnnnKG"</t>
  </si>
  <si>
    <t>Refer to the friendly name of the company</t>
  </si>
  <si>
    <t>Sender parcel reference</t>
  </si>
  <si>
    <t>Receiver parcel reference</t>
  </si>
  <si>
    <t>Consignment Type</t>
  </si>
  <si>
    <t>("D"/"N")Documents (no value) or Non-Documents (with value)</t>
  </si>
  <si>
    <t>Contents Description</t>
  </si>
  <si>
    <t>Consignment customer reference number 2</t>
  </si>
  <si>
    <t>limited quantities hazardous</t>
  </si>
  <si>
    <t>limited quantities hazardous goods parcel value 
(1 = yes / 0 = no), default: 0</t>
  </si>
  <si>
    <t>2DSTD_ASCode</t>
  </si>
  <si>
    <t>Additional service code</t>
  </si>
  <si>
    <t>Three characters to start then up to 6 characters (RFU)</t>
  </si>
  <si>
    <t>Sender format</t>
  </si>
  <si>
    <t>2DS01_Header</t>
  </si>
  <si>
    <t>2</t>
  </si>
  <si>
    <t>2DS01_FormatID</t>
  </si>
  <si>
    <t>BLOCL-ID = "S01X"</t>
  </si>
  <si>
    <t>X (AN) is the version of the record from "0".</t>
  </si>
  <si>
    <t>Sender Information</t>
  </si>
  <si>
    <t>Sender Company Name</t>
  </si>
  <si>
    <t>Sender Phone Number</t>
  </si>
  <si>
    <t>Sender Contact Name</t>
  </si>
  <si>
    <t>Sender Property Number / House No</t>
  </si>
  <si>
    <t>6
11</t>
  </si>
  <si>
    <t>Sender Street</t>
  </si>
  <si>
    <t>Sender Address Line 2</t>
  </si>
  <si>
    <t>Sender Town/City</t>
  </si>
  <si>
    <t xml:space="preserve"> Sender Zip code</t>
  </si>
  <si>
    <t>28
11</t>
  </si>
  <si>
    <t>Sender Country code</t>
  </si>
  <si>
    <t>ISO 3166  (eg. 826 for GB)</t>
  </si>
  <si>
    <t>COD format</t>
  </si>
  <si>
    <t>2DS02_Header</t>
  </si>
  <si>
    <t>2DS02_FormatID</t>
  </si>
  <si>
    <t>BLOCL-ID = "S02X"</t>
  </si>
  <si>
    <t>3</t>
  </si>
  <si>
    <t>COD Currency</t>
  </si>
  <si>
    <t>ISO 4217 (eg. EUR)</t>
  </si>
  <si>
    <t>5-COD</t>
  </si>
  <si>
    <t>4</t>
  </si>
  <si>
    <t>COD Amount</t>
  </si>
  <si>
    <t>Separator "." (point)</t>
  </si>
  <si>
    <t>5</t>
  </si>
  <si>
    <t>Collection Type</t>
  </si>
  <si>
    <t xml:space="preserve"> ( 0 = cash / 1 = crossed cheque/ 2 = Credit card)</t>
  </si>
  <si>
    <t>Custom format</t>
  </si>
  <si>
    <t>2DS03_Header</t>
  </si>
  <si>
    <t>2DS03_FormatID</t>
  </si>
  <si>
    <t>BLOCL-ID = "S03X"</t>
  </si>
  <si>
    <t>16
17</t>
  </si>
  <si>
    <t xml:space="preserve">"X" (AN) is the version of the record from "0".
</t>
  </si>
  <si>
    <t>2DS03_CompInformation</t>
  </si>
  <si>
    <t>Customs, Complete Information Flag</t>
  </si>
  <si>
    <t>indicates whether more characters/data are needed than in 2D-Code printable (0=complete; 1=incomplete)</t>
  </si>
  <si>
    <t>Receivers VAT/PID/EORI No</t>
  </si>
  <si>
    <t>Necessary information for clearance at destination.</t>
  </si>
  <si>
    <t>Senders VAT / EORI number</t>
  </si>
  <si>
    <t>Senders VAT / EORI number  (Economic Operator Registration &amp; Identification)</t>
  </si>
  <si>
    <t>Commercial invoice receiver name</t>
  </si>
  <si>
    <t>Set in 20% of the case</t>
  </si>
  <si>
    <t>Commercial invoice Property Number / House No</t>
  </si>
  <si>
    <t>14
6</t>
  </si>
  <si>
    <t>Commercial invoice receiver street</t>
  </si>
  <si>
    <t>Commercial invoice receiver city</t>
  </si>
  <si>
    <t>Commercial invoice receiver country code</t>
  </si>
  <si>
    <t>14
15</t>
  </si>
  <si>
    <t>ISO 3166  (eg. 826 for GB), set in 20% of the case</t>
  </si>
  <si>
    <t>Commercial invoice receiver postal code</t>
  </si>
  <si>
    <t>Commercial invoice receiver contact</t>
  </si>
  <si>
    <t>commercial invoice receiver phone number</t>
  </si>
  <si>
    <t>Total Value</t>
  </si>
  <si>
    <t>declared customs amount in total (complete shipment if MPS). Separator "." (point).</t>
  </si>
  <si>
    <t>Currency</t>
  </si>
  <si>
    <t xml:space="preserve"> ISO 4217 (e.g. EUR)</t>
  </si>
  <si>
    <t>Incoterm</t>
  </si>
  <si>
    <t>DDU, DAP…. List incoterm 2010.</t>
  </si>
  <si>
    <t>Destination country registration information</t>
  </si>
  <si>
    <t>Registration number or FDA</t>
  </si>
  <si>
    <t>Number of article</t>
  </si>
  <si>
    <t>Real number of article (could be more than five). If more than five, additional keyboard entry Is necessary</t>
  </si>
  <si>
    <t>Article description-1</t>
  </si>
  <si>
    <t>2
18
30</t>
  </si>
  <si>
    <t>5-INTERINVOICELINE</t>
  </si>
  <si>
    <t>19</t>
  </si>
  <si>
    <t>(medium value 17)</t>
  </si>
  <si>
    <t>20</t>
  </si>
  <si>
    <t>Quantity</t>
  </si>
  <si>
    <t>21</t>
  </si>
  <si>
    <t>Weight</t>
  </si>
  <si>
    <t>Net weight in Decagram without separator</t>
  </si>
  <si>
    <t>22</t>
  </si>
  <si>
    <t>Value</t>
  </si>
  <si>
    <t>value of the invoice position. The currency Is the same currency than the total value.  Separator "." (point).</t>
  </si>
  <si>
    <t>23</t>
  </si>
  <si>
    <t>2DS03_Atr1_ComCode</t>
  </si>
  <si>
    <t>Commodity Code (NDP, HTC, HS)</t>
  </si>
  <si>
    <t>Minimum of 6 digit. customs tariff number</t>
  </si>
  <si>
    <t>Origin country code</t>
  </si>
  <si>
    <t>ISO-3166 3N  (eg. 826 for GB), Manufactory country code.</t>
  </si>
  <si>
    <t>Article description-2</t>
  </si>
  <si>
    <t>Details see Article Desciption-1</t>
  </si>
  <si>
    <t>Article description-3</t>
  </si>
  <si>
    <t>Article description-4</t>
  </si>
  <si>
    <t>Article description-5</t>
  </si>
  <si>
    <t>Return format</t>
  </si>
  <si>
    <t>2DS04_Header</t>
  </si>
  <si>
    <t>BLOCL-ID = "S04X"</t>
  </si>
  <si>
    <t>5-RETURN</t>
  </si>
  <si>
    <t>2DS04_RecComment</t>
  </si>
  <si>
    <t>2DS04_RecCompName2</t>
  </si>
  <si>
    <t>2DS04_RecContact</t>
  </si>
  <si>
    <t>2DS04_RecContactPho1</t>
  </si>
  <si>
    <t>2DS04_RecContactPho2</t>
  </si>
  <si>
    <t>2DS04_RecNotifMob</t>
  </si>
  <si>
    <t>2DS04_RecNotifEMail</t>
  </si>
  <si>
    <t>2DS04_RecPropNum</t>
  </si>
  <si>
    <t>2DS04_RecAdd2</t>
  </si>
  <si>
    <t>2DS04_RecAdd3</t>
  </si>
  <si>
    <t>2DS04_NotifType</t>
  </si>
  <si>
    <t>2DS04_SOCode</t>
  </si>
  <si>
    <t>2DS04_ASCode</t>
  </si>
  <si>
    <t>Digital Label format</t>
  </si>
  <si>
    <t>2DS05_Header</t>
  </si>
  <si>
    <t>BLOCL-ID = "S05X"</t>
  </si>
  <si>
    <t>2DS05_Paid</t>
  </si>
  <si>
    <t>Is the parcel allready paid?</t>
  </si>
  <si>
    <t>"Y" for allready paid,
"N" for not paid,
"B" for to be bill. In this case, the filed "Customer Account Number" of the "ISO block" has to be set.</t>
  </si>
  <si>
    <t>2DS05_Size</t>
  </si>
  <si>
    <t>Parcel size</t>
  </si>
  <si>
    <t>Size of the parcel. Use to calculate the price of the transportation. To be check by the PUDO shop or other accredited people when the customer does the handover of the parcel.
Could be: "XL","L,","M","S","XS"</t>
  </si>
  <si>
    <t>Fresh format</t>
  </si>
  <si>
    <t>2DS06_Header</t>
  </si>
  <si>
    <t>BLOCL-ID = "S06X"</t>
  </si>
  <si>
    <t>2DS06_GoodsType</t>
  </si>
  <si>
    <t>Type of goods</t>
  </si>
  <si>
    <t>Type of goods tramsported:
1 : Food
2 : Medics</t>
  </si>
  <si>
    <t>5-GOODS</t>
  </si>
  <si>
    <t>2DS06_FeaturesCode</t>
  </si>
  <si>
    <t>Feature of transportation</t>
  </si>
  <si>
    <t>Type of Fresh service to be provided:
1 : Fresh (Range of temperature from 0°c up to 8°c)
2 : Frozen (Range of temperature under -18°c)</t>
  </si>
  <si>
    <t>2DS06_ExpirationDate</t>
  </si>
  <si>
    <t>best-before date</t>
  </si>
  <si>
    <t>Limit date of consumption (best-before date)</t>
  </si>
  <si>
    <t>Fixed Delivery format</t>
  </si>
  <si>
    <t>2DS07_Header</t>
  </si>
  <si>
    <t>BLOCL-ID = "S07X"</t>
  </si>
  <si>
    <t>2DS07_DeliveryDateFrom</t>
  </si>
  <si>
    <t>Ordered delivery date from</t>
  </si>
  <si>
    <t>Format DDMMAAAA
Specify that delivery can’t be done before this date
Can be empty if there is only a DeliveryDateTo</t>
  </si>
  <si>
    <t>4-DELIVERY</t>
  </si>
  <si>
    <t>2DS07_DeliveryDateTo</t>
  </si>
  <si>
    <t>Ordered delivery date to</t>
  </si>
  <si>
    <t>Format DDMMAAAA
Specify that delivery can’t be done after this date
Can be empty if there is only a DeliveryDateFrom</t>
  </si>
  <si>
    <t>2DS07_DeliveryTimeFrom</t>
  </si>
  <si>
    <t>Ordered delivery time from</t>
  </si>
  <si>
    <t>Delivery to be done from this time
Specify that delivery can’t be done before this time
Can be empty if there is only a DeliveryTimeTo</t>
  </si>
  <si>
    <t>2DS07_DeliveryTimeTo</t>
  </si>
  <si>
    <t>Ordered delivery time to</t>
  </si>
  <si>
    <t>Delivery to be done up to this time
Specify that delivery can’t be done after this time
Can be empty if there is only a DeliveryTimeFrom</t>
  </si>
  <si>
    <t>GPS localization format</t>
  </si>
  <si>
    <t>2DS08_Header</t>
  </si>
  <si>
    <t>BLOCL-ID = "S08X"</t>
  </si>
  <si>
    <t>2DS08_Latitude</t>
  </si>
  <si>
    <t>Latitude of the consignee location</t>
  </si>
  <si>
    <t>±DD.DDDD</t>
  </si>
  <si>
    <t>2-TTEVENTS</t>
  </si>
  <si>
    <t>2DS08_Longitude</t>
  </si>
  <si>
    <t>Longitude of the consignee location</t>
  </si>
  <si>
    <t>±DDD.DDDD</t>
  </si>
  <si>
    <t>2DS08_Quality</t>
  </si>
  <si>
    <t>GPS encoding quality</t>
  </si>
  <si>
    <t>Values:
- "0" : Center of the street                           
- "1" : Exact number in the street                     
- "2" : Interpolation of the number in the street  
- "3" : Nearest number in the street                   
- "9" : Unknown precision</t>
  </si>
  <si>
    <t>2DS08_DataOrigin</t>
  </si>
  <si>
    <t>Origin of the GPS data</t>
  </si>
  <si>
    <t>Values:
- "G" : GPS data produce by a GeoPost software (or controled by GeoPost)
- Empty or other case</t>
  </si>
  <si>
    <t xml:space="preserve">Total : </t>
  </si>
  <si>
    <t>&lt;Fin&gt;</t>
  </si>
  <si>
    <t>Difference between GEODATA and GEOLABEL</t>
  </si>
  <si>
    <t>Synthesis</t>
  </si>
  <si>
    <t xml:space="preserve">Priority </t>
  </si>
  <si>
    <t>Size (Old Specification)</t>
  </si>
  <si>
    <t>Size (Current GeoData Specification)</t>
  </si>
  <si>
    <t>Total</t>
  </si>
  <si>
    <t>Collection Request Status</t>
  </si>
  <si>
    <t>Postcode error</t>
  </si>
  <si>
    <t>Wrong address</t>
  </si>
  <si>
    <t>Customer not present. Notified first time</t>
  </si>
  <si>
    <t>Closed (e.g. department store)</t>
  </si>
  <si>
    <t>Not system conform</t>
  </si>
  <si>
    <t>Lack of time</t>
  </si>
  <si>
    <t>Customer not present, on holyday. Informed.</t>
  </si>
  <si>
    <t>Force majeure</t>
  </si>
  <si>
    <t>Customer not present, notified second time</t>
  </si>
  <si>
    <t>Digicode required</t>
  </si>
  <si>
    <t>Delayed due to unknown reason</t>
  </si>
  <si>
    <t>Customer not informed about collection request</t>
  </si>
  <si>
    <t>Parcel not ready for shipping</t>
  </si>
  <si>
    <t>Parcel already shipped/used  by other means</t>
  </si>
  <si>
    <t>Customer has less parcels than collection requests order</t>
  </si>
  <si>
    <t>Regional public holiday</t>
  </si>
  <si>
    <t>Customer has more parcels than the collection request order</t>
  </si>
  <si>
    <t>Pick Up area is not covered</t>
  </si>
  <si>
    <t xml:space="preserve">Product is not managed by the Collectiong Depot </t>
  </si>
  <si>
    <t>Invalid data</t>
  </si>
  <si>
    <t>Invalid account number</t>
  </si>
  <si>
    <t>Invalid date</t>
  </si>
  <si>
    <t>Invalid contact detail</t>
  </si>
  <si>
    <t>Invalid parcel information (Size, weight, content and service code)</t>
  </si>
  <si>
    <t>Cut off time exceeded. Too late order</t>
  </si>
  <si>
    <t>Must be the 17 digit format. Example, if your accnr is BE2625 you must use format 05410000000002625 (without the country prefix)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</si>
</sst>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_€_-;\-* #,##0.00\ _€_-;_-* &quot;-&quot;??\ _€_-;_-@_-"/>
  </numFmts>
  <fonts count="31" x14ac:knownFonts="1">
    <font>
      <sz val="11"/>
      <color theme="1"/>
      <name val="Calibri"/>
      <family val="2"/>
      <scheme val="minor"/>
    </font>
    <font>
      <b/>
      <sz val="11"/>
      <color theme="1"/>
      <name val="Calibri"/>
      <family val="2"/>
      <scheme val="minor"/>
    </font>
    <font>
      <sz val="11"/>
      <name val="Arial"/>
      <family val="2"/>
    </font>
    <font>
      <sz val="11"/>
      <color rgb="FFFF0000"/>
      <name val="Arial"/>
      <family val="2"/>
    </font>
    <font>
      <sz val="9"/>
      <color rgb="FFFF0000"/>
      <name val="Arial"/>
      <family val="2"/>
    </font>
    <font>
      <b/>
      <sz val="18"/>
      <color theme="1"/>
      <name val="Calibri"/>
      <family val="2"/>
      <scheme val="minor"/>
    </font>
    <font>
      <sz val="9"/>
      <name val="Arial"/>
      <family val="2"/>
    </font>
    <font>
      <sz val="11"/>
      <color theme="1"/>
      <name val="Arial"/>
      <family val="2"/>
    </font>
    <font>
      <b/>
      <sz val="11"/>
      <color theme="1"/>
      <name val="Arial"/>
      <family val="2"/>
    </font>
    <font>
      <b/>
      <sz val="9"/>
      <color theme="1"/>
      <name val="Arial"/>
      <family val="2"/>
    </font>
    <font>
      <b/>
      <sz val="10"/>
      <color theme="1"/>
      <name val="Arial"/>
      <family val="2"/>
    </font>
    <font>
      <sz val="9"/>
      <color theme="1"/>
      <name val="Arial"/>
      <family val="2"/>
    </font>
    <font>
      <b/>
      <sz val="9"/>
      <name val="Arial"/>
      <family val="2"/>
    </font>
    <font>
      <b/>
      <sz val="14"/>
      <color theme="1"/>
      <name val="Arial"/>
      <family val="2"/>
    </font>
    <font>
      <i/>
      <sz val="11"/>
      <color theme="1"/>
      <name val="Arial"/>
      <family val="2"/>
    </font>
    <font>
      <i/>
      <sz val="9"/>
      <name val="Arial"/>
      <family val="2"/>
    </font>
    <font>
      <i/>
      <sz val="9"/>
      <color theme="1"/>
      <name val="Arial"/>
      <family val="2"/>
    </font>
    <font>
      <b/>
      <sz val="11"/>
      <color theme="0"/>
      <name val="Calibri"/>
      <family val="2"/>
      <scheme val="minor"/>
    </font>
    <font>
      <sz val="11"/>
      <color theme="0" tint="-0.499984740745262"/>
      <name val="Calibri"/>
      <family val="2"/>
      <scheme val="minor"/>
    </font>
    <font>
      <b/>
      <sz val="16"/>
      <color theme="0"/>
      <name val="Calibri"/>
      <family val="2"/>
      <scheme val="minor"/>
    </font>
    <font>
      <b/>
      <sz val="22"/>
      <color theme="0"/>
      <name val="Calibri"/>
      <family val="2"/>
      <scheme val="minor"/>
    </font>
    <font>
      <b/>
      <sz val="11"/>
      <color theme="0" tint="-0.499984740745262"/>
      <name val="Calibri"/>
      <family val="2"/>
      <scheme val="minor"/>
    </font>
    <font>
      <sz val="11"/>
      <color theme="1"/>
      <name val="Calibri"/>
      <family val="2"/>
      <scheme val="minor"/>
    </font>
    <font>
      <sz val="9"/>
      <color theme="1"/>
      <name val="Calibri"/>
      <family val="2"/>
      <scheme val="minor"/>
    </font>
    <font>
      <b/>
      <sz val="14"/>
      <color theme="0"/>
      <name val="Calibri"/>
      <family val="2"/>
      <scheme val="minor"/>
    </font>
    <font>
      <b/>
      <u/>
      <sz val="9"/>
      <name val="Arial"/>
      <family val="2"/>
    </font>
    <font>
      <sz val="11"/>
      <color theme="1"/>
      <name val="Calibri"/>
      <family val="2"/>
      <charset val="238"/>
    </font>
    <font>
      <sz val="11"/>
      <color rgb="FF006100"/>
      <name val="Calibri"/>
      <family val="2"/>
      <scheme val="minor"/>
    </font>
    <font>
      <b/>
      <sz val="11"/>
      <color rgb="FFFA7D00"/>
      <name val="Calibri"/>
      <family val="2"/>
      <scheme val="minor"/>
    </font>
    <font>
      <vertAlign val="superscript"/>
      <sz val="9"/>
      <name val="Arial"/>
      <family val="2"/>
    </font>
    <font>
      <vertAlign val="subscript"/>
      <sz val="9"/>
      <name val="Arial"/>
      <family val="2"/>
    </font>
  </fonts>
  <fills count="1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C6E0B4"/>
        <bgColor rgb="FF000000"/>
      </patternFill>
    </fill>
    <fill>
      <patternFill patternType="solid">
        <fgColor rgb="FFC6EFCE"/>
      </patternFill>
    </fill>
    <fill>
      <patternFill patternType="solid">
        <fgColor rgb="FFF2F2F2"/>
      </patternFill>
    </fill>
    <fill>
      <patternFill patternType="solid">
        <fgColor theme="0" tint="-0.14996795556505021"/>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7">
    <xf numFmtId="0" fontId="0" fillId="0" borderId="0"/>
    <xf numFmtId="164" fontId="22" fillId="0" borderId="0" applyFont="0" applyFill="0" applyBorder="0" applyAlignment="0" applyProtection="0"/>
    <xf numFmtId="165" fontId="22" fillId="0" borderId="0" applyFont="0" applyFill="0" applyBorder="0" applyAlignment="0" applyProtection="0"/>
    <xf numFmtId="0" fontId="27" fillId="16" borderId="0" applyNumberFormat="0" applyBorder="0" applyAlignment="0" applyProtection="0"/>
    <xf numFmtId="0" fontId="28" fillId="17" borderId="29" applyNumberFormat="0" applyAlignment="0" applyProtection="0"/>
    <xf numFmtId="165" fontId="22" fillId="0" borderId="0" applyFont="0" applyFill="0" applyBorder="0" applyAlignment="0" applyProtection="0"/>
    <xf numFmtId="165" fontId="22" fillId="0" borderId="0" applyFont="0" applyFill="0" applyBorder="0" applyAlignment="0" applyProtection="0"/>
  </cellStyleXfs>
  <cellXfs count="291">
    <xf numFmtId="0" fontId="0" fillId="0" borderId="0" xfId="0"/>
    <xf numFmtId="0" fontId="0" fillId="0" borderId="0" xfId="0" applyAlignment="1">
      <alignment wrapText="1"/>
    </xf>
    <xf numFmtId="0" fontId="0" fillId="0" borderId="0" xfId="0" applyAlignment="1">
      <alignment horizontal="center"/>
    </xf>
    <xf numFmtId="0" fontId="1" fillId="0" borderId="0" xfId="0" applyFont="1" applyAlignment="1">
      <alignment vertical="top" wrapText="1"/>
    </xf>
    <xf numFmtId="0" fontId="0" fillId="2" borderId="0" xfId="0" applyFill="1"/>
    <xf numFmtId="0" fontId="0" fillId="0" borderId="0" xfId="0" applyAlignment="1">
      <alignment vertical="center"/>
    </xf>
    <xf numFmtId="49" fontId="3" fillId="0" borderId="0" xfId="0" applyNumberFormat="1" applyFont="1" applyAlignment="1">
      <alignment horizontal="left" vertical="top" wrapText="1"/>
    </xf>
    <xf numFmtId="49" fontId="2" fillId="0" borderId="0" xfId="0" applyNumberFormat="1" applyFont="1" applyAlignment="1">
      <alignment horizontal="left" vertical="top" wrapText="1"/>
    </xf>
    <xf numFmtId="0" fontId="4" fillId="0" borderId="0" xfId="0" applyFont="1" applyAlignment="1">
      <alignment horizontal="center" vertical="top" wrapText="1"/>
    </xf>
    <xf numFmtId="0" fontId="8" fillId="0" borderId="0" xfId="0" applyFont="1" applyAlignment="1">
      <alignment vertical="top" wrapText="1"/>
    </xf>
    <xf numFmtId="0" fontId="7" fillId="0" borderId="0" xfId="0" applyFont="1"/>
    <xf numFmtId="0" fontId="3" fillId="0" borderId="0" xfId="0" applyFont="1" applyAlignment="1">
      <alignment horizontal="center" vertical="top"/>
    </xf>
    <xf numFmtId="0" fontId="3"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top" wrapText="1"/>
    </xf>
    <xf numFmtId="0" fontId="14" fillId="0" borderId="0" xfId="0" applyFont="1"/>
    <xf numFmtId="0" fontId="7" fillId="0" borderId="0" xfId="0" applyFont="1" applyAlignment="1">
      <alignment horizontal="center" vertical="top"/>
    </xf>
    <xf numFmtId="0" fontId="7" fillId="0" borderId="0" xfId="0" applyFont="1" applyAlignment="1">
      <alignment vertical="top" wrapText="1"/>
    </xf>
    <xf numFmtId="0" fontId="3" fillId="0" borderId="0" xfId="0" applyFont="1" applyAlignment="1">
      <alignment vertical="top"/>
    </xf>
    <xf numFmtId="0" fontId="3" fillId="0" borderId="0" xfId="0" applyFont="1"/>
    <xf numFmtId="0" fontId="3" fillId="0" borderId="0" xfId="0" applyFont="1" applyAlignment="1">
      <alignment horizontal="center" vertical="center"/>
    </xf>
    <xf numFmtId="0" fontId="7" fillId="2" borderId="0" xfId="0" applyFont="1" applyFill="1"/>
    <xf numFmtId="0" fontId="9" fillId="0" borderId="0" xfId="0" applyFont="1" applyAlignment="1">
      <alignment vertical="top" wrapText="1"/>
    </xf>
    <xf numFmtId="0" fontId="11" fillId="0" borderId="0" xfId="0" applyFont="1"/>
    <xf numFmtId="0" fontId="11" fillId="4"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4" borderId="1" xfId="0" applyFont="1" applyFill="1" applyBorder="1" applyAlignment="1">
      <alignment horizontal="center" vertical="top"/>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vertical="top" wrapText="1"/>
    </xf>
    <xf numFmtId="0" fontId="6" fillId="4" borderId="1" xfId="0" applyFont="1" applyFill="1" applyBorder="1" applyAlignment="1">
      <alignment horizontal="center" vertical="top"/>
    </xf>
    <xf numFmtId="0" fontId="6" fillId="3" borderId="1" xfId="0" applyFont="1" applyFill="1" applyBorder="1" applyAlignment="1">
      <alignment horizontal="center" vertical="top"/>
    </xf>
    <xf numFmtId="0" fontId="16" fillId="0" borderId="0" xfId="0" applyFont="1"/>
    <xf numFmtId="0" fontId="11" fillId="2" borderId="0" xfId="0" applyFont="1" applyFill="1"/>
    <xf numFmtId="0" fontId="9" fillId="0" borderId="0" xfId="0" applyFont="1"/>
    <xf numFmtId="0" fontId="6" fillId="3" borderId="1" xfId="0" applyFont="1" applyFill="1" applyBorder="1" applyAlignment="1">
      <alignment vertical="top" wrapText="1"/>
    </xf>
    <xf numFmtId="0" fontId="6" fillId="0" borderId="0" xfId="0" applyFont="1"/>
    <xf numFmtId="0" fontId="11" fillId="0" borderId="0" xfId="0" applyFont="1" applyAlignment="1">
      <alignment wrapText="1"/>
    </xf>
    <xf numFmtId="0" fontId="11" fillId="3" borderId="1" xfId="0" applyFont="1" applyFill="1" applyBorder="1" applyAlignment="1">
      <alignment horizontal="center" vertical="top"/>
    </xf>
    <xf numFmtId="0" fontId="9" fillId="0" borderId="0" xfId="0" applyFont="1" applyAlignment="1">
      <alignment wrapText="1"/>
    </xf>
    <xf numFmtId="49" fontId="6" fillId="4" borderId="1" xfId="0" applyNumberFormat="1" applyFont="1" applyFill="1" applyBorder="1" applyAlignment="1">
      <alignment horizontal="center" vertical="top"/>
    </xf>
    <xf numFmtId="0" fontId="9"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left"/>
    </xf>
    <xf numFmtId="0" fontId="11" fillId="0" borderId="0" xfId="0" applyFont="1" applyAlignment="1">
      <alignment horizontal="left" vertical="top" wrapText="1"/>
    </xf>
    <xf numFmtId="0" fontId="0" fillId="0" borderId="0" xfId="0" applyAlignment="1">
      <alignment horizontal="center" vertical="top"/>
    </xf>
    <xf numFmtId="0" fontId="0" fillId="0" borderId="0" xfId="0" applyAlignment="1">
      <alignment horizontal="left" vertical="top" wrapText="1"/>
    </xf>
    <xf numFmtId="0" fontId="11"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3" borderId="1" xfId="0" applyFont="1" applyFill="1" applyBorder="1" applyAlignment="1">
      <alignment vertical="center" wrapText="1"/>
    </xf>
    <xf numFmtId="0" fontId="11" fillId="0" borderId="0" xfId="0" applyFont="1" applyAlignment="1">
      <alignment horizontal="center" vertical="center"/>
    </xf>
    <xf numFmtId="0" fontId="9" fillId="3" borderId="1" xfId="0" applyFont="1" applyFill="1" applyBorder="1" applyAlignment="1">
      <alignment horizontal="center" vertical="center"/>
    </xf>
    <xf numFmtId="0" fontId="3" fillId="0" borderId="0" xfId="0" applyFont="1" applyAlignment="1">
      <alignment horizontal="center" vertical="top" wrapText="1"/>
    </xf>
    <xf numFmtId="0" fontId="7" fillId="0" borderId="0" xfId="0" applyFont="1" applyAlignment="1">
      <alignment horizontal="center" wrapText="1"/>
    </xf>
    <xf numFmtId="0" fontId="3" fillId="0" borderId="0" xfId="0" applyFont="1" applyAlignment="1">
      <alignment horizontal="center" vertical="center" wrapText="1"/>
    </xf>
    <xf numFmtId="0" fontId="7" fillId="0" borderId="0" xfId="0" applyFont="1" applyAlignment="1">
      <alignment horizontal="left" vertical="top"/>
    </xf>
    <xf numFmtId="0" fontId="12" fillId="3" borderId="1" xfId="0" applyFont="1" applyFill="1" applyBorder="1" applyAlignment="1">
      <alignment horizontal="left" vertical="top"/>
    </xf>
    <xf numFmtId="0" fontId="12" fillId="4" borderId="1" xfId="0" applyFont="1" applyFill="1" applyBorder="1" applyAlignment="1">
      <alignment horizontal="left" vertical="top"/>
    </xf>
    <xf numFmtId="0" fontId="12" fillId="5" borderId="10" xfId="0" applyFont="1" applyFill="1" applyBorder="1" applyAlignment="1">
      <alignment horizontal="center" vertical="center" wrapText="1"/>
    </xf>
    <xf numFmtId="0" fontId="6" fillId="3" borderId="6" xfId="0" quotePrefix="1" applyFont="1" applyFill="1" applyBorder="1" applyAlignment="1">
      <alignment horizontal="center" vertical="top"/>
    </xf>
    <xf numFmtId="0" fontId="6" fillId="3" borderId="8" xfId="0" quotePrefix="1" applyFont="1" applyFill="1" applyBorder="1" applyAlignment="1">
      <alignment horizontal="center" vertical="top"/>
    </xf>
    <xf numFmtId="0" fontId="9" fillId="3" borderId="1" xfId="0" applyFont="1" applyFill="1" applyBorder="1" applyAlignment="1">
      <alignment vertical="top"/>
    </xf>
    <xf numFmtId="0" fontId="9" fillId="4" borderId="1" xfId="0" applyFont="1" applyFill="1" applyBorder="1" applyAlignment="1">
      <alignment vertical="top"/>
    </xf>
    <xf numFmtId="0" fontId="9" fillId="5" borderId="10" xfId="0" applyFont="1" applyFill="1" applyBorder="1" applyAlignment="1">
      <alignment horizontal="center" vertical="center" wrapText="1"/>
    </xf>
    <xf numFmtId="0" fontId="17" fillId="6" borderId="1" xfId="0" quotePrefix="1" applyFont="1" applyFill="1" applyBorder="1" applyAlignment="1">
      <alignment horizontal="center"/>
    </xf>
    <xf numFmtId="0" fontId="17" fillId="6" borderId="1" xfId="0" applyFont="1" applyFill="1" applyBorder="1" applyAlignment="1">
      <alignment horizontal="center"/>
    </xf>
    <xf numFmtId="0" fontId="17" fillId="0" borderId="0" xfId="0" applyFont="1" applyAlignment="1">
      <alignment horizontal="center"/>
    </xf>
    <xf numFmtId="0" fontId="0" fillId="7" borderId="0" xfId="0" applyFill="1"/>
    <xf numFmtId="0" fontId="9" fillId="5" borderId="1" xfId="0" applyFont="1" applyFill="1" applyBorder="1" applyAlignment="1">
      <alignment horizontal="center" vertical="center" wrapText="1"/>
    </xf>
    <xf numFmtId="0" fontId="11" fillId="3" borderId="1"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6" fillId="3" borderId="1" xfId="0" applyFont="1" applyFill="1" applyBorder="1" applyAlignment="1">
      <alignment horizontal="center" vertical="center" wrapText="1"/>
    </xf>
    <xf numFmtId="0" fontId="9" fillId="5" borderId="2" xfId="0" applyFont="1" applyFill="1" applyBorder="1" applyAlignment="1">
      <alignment vertical="center"/>
    </xf>
    <xf numFmtId="0" fontId="9" fillId="5" borderId="3" xfId="0" applyFont="1" applyFill="1" applyBorder="1" applyAlignment="1">
      <alignment vertical="center"/>
    </xf>
    <xf numFmtId="0" fontId="9" fillId="3" borderId="4" xfId="0" applyFont="1" applyFill="1" applyBorder="1" applyAlignment="1">
      <alignment vertical="center"/>
    </xf>
    <xf numFmtId="0" fontId="11" fillId="3" borderId="5" xfId="0" applyFont="1" applyFill="1" applyBorder="1" applyAlignment="1">
      <alignment vertical="center"/>
    </xf>
    <xf numFmtId="0" fontId="9" fillId="4" borderId="6" xfId="0" applyFont="1" applyFill="1" applyBorder="1" applyAlignment="1">
      <alignment vertical="center"/>
    </xf>
    <xf numFmtId="0" fontId="11" fillId="4" borderId="7" xfId="0" applyFont="1" applyFill="1" applyBorder="1" applyAlignment="1">
      <alignment vertical="center"/>
    </xf>
    <xf numFmtId="0" fontId="9" fillId="3" borderId="6" xfId="0" applyFont="1" applyFill="1" applyBorder="1" applyAlignment="1">
      <alignment vertical="center"/>
    </xf>
    <xf numFmtId="0" fontId="11" fillId="3" borderId="7" xfId="0" applyFont="1" applyFill="1" applyBorder="1" applyAlignment="1">
      <alignment vertical="center"/>
    </xf>
    <xf numFmtId="0" fontId="9" fillId="3" borderId="8" xfId="0" applyFont="1" applyFill="1" applyBorder="1" applyAlignment="1">
      <alignment vertical="center"/>
    </xf>
    <xf numFmtId="0" fontId="11" fillId="3" borderId="9" xfId="0" applyFont="1" applyFill="1" applyBorder="1" applyAlignment="1">
      <alignment vertical="center"/>
    </xf>
    <xf numFmtId="0" fontId="12" fillId="5" borderId="17" xfId="0" applyFont="1" applyFill="1" applyBorder="1" applyAlignment="1">
      <alignment horizontal="center" vertical="center" wrapText="1"/>
    </xf>
    <xf numFmtId="0" fontId="12" fillId="3" borderId="18" xfId="0" applyFont="1" applyFill="1" applyBorder="1" applyAlignment="1">
      <alignment vertical="top"/>
    </xf>
    <xf numFmtId="0" fontId="12" fillId="4" borderId="13" xfId="0" applyFont="1" applyFill="1" applyBorder="1" applyAlignment="1">
      <alignment vertical="top"/>
    </xf>
    <xf numFmtId="0" fontId="12" fillId="3" borderId="13" xfId="0" applyFont="1" applyFill="1" applyBorder="1" applyAlignment="1">
      <alignment vertical="top"/>
    </xf>
    <xf numFmtId="0" fontId="12" fillId="4" borderId="19" xfId="0" applyFont="1" applyFill="1" applyBorder="1" applyAlignment="1">
      <alignment vertical="top"/>
    </xf>
    <xf numFmtId="0" fontId="6" fillId="3" borderId="1" xfId="0" applyFont="1" applyFill="1" applyBorder="1"/>
    <xf numFmtId="0" fontId="6" fillId="4" borderId="1" xfId="0" applyFont="1" applyFill="1" applyBorder="1"/>
    <xf numFmtId="0" fontId="6" fillId="4" borderId="1" xfId="0" applyFont="1" applyFill="1" applyBorder="1" applyAlignment="1">
      <alignment vertical="top"/>
    </xf>
    <xf numFmtId="0" fontId="6" fillId="3" borderId="1" xfId="0" applyFont="1" applyFill="1" applyBorder="1" applyAlignment="1">
      <alignment vertical="top"/>
    </xf>
    <xf numFmtId="0" fontId="11" fillId="0" borderId="0" xfId="0" applyFont="1" applyAlignment="1">
      <alignment vertical="center" wrapText="1"/>
    </xf>
    <xf numFmtId="0" fontId="0" fillId="0" borderId="0" xfId="0" applyAlignment="1">
      <alignment horizontal="center" vertical="center" wrapText="1"/>
    </xf>
    <xf numFmtId="0" fontId="0" fillId="3" borderId="1" xfId="0" applyFill="1" applyBorder="1" applyAlignment="1">
      <alignment vertical="center" wrapText="1"/>
    </xf>
    <xf numFmtId="0" fontId="0" fillId="0" borderId="0" xfId="0"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8" fillId="7" borderId="0" xfId="0" applyFont="1" applyFill="1"/>
    <xf numFmtId="0" fontId="17" fillId="7" borderId="0" xfId="0" applyFont="1" applyFill="1" applyAlignment="1">
      <alignment horizontal="center"/>
    </xf>
    <xf numFmtId="0" fontId="9" fillId="5" borderId="3" xfId="0" applyFont="1" applyFill="1" applyBorder="1" applyAlignment="1">
      <alignment horizontal="center" vertical="center"/>
    </xf>
    <xf numFmtId="0" fontId="9" fillId="4" borderId="1" xfId="0" applyFont="1" applyFill="1" applyBorder="1" applyAlignment="1">
      <alignment horizontal="center" vertical="top"/>
    </xf>
    <xf numFmtId="0" fontId="9" fillId="3" borderId="1" xfId="0" applyFont="1" applyFill="1" applyBorder="1" applyAlignment="1">
      <alignment horizontal="center" vertical="top"/>
    </xf>
    <xf numFmtId="0" fontId="0" fillId="4" borderId="1" xfId="0" applyFill="1" applyBorder="1" applyAlignment="1">
      <alignment vertical="center" wrapText="1"/>
    </xf>
    <xf numFmtId="0" fontId="19" fillId="6" borderId="0" xfId="0" applyFont="1" applyFill="1" applyAlignment="1">
      <alignment horizontal="center" vertical="center"/>
    </xf>
    <xf numFmtId="0" fontId="4" fillId="10" borderId="8" xfId="0" applyFont="1" applyFill="1" applyBorder="1" applyAlignment="1">
      <alignment vertical="top"/>
    </xf>
    <xf numFmtId="0" fontId="0" fillId="0" borderId="9" xfId="0" applyBorder="1" applyAlignment="1">
      <alignment horizontal="center"/>
    </xf>
    <xf numFmtId="0" fontId="9" fillId="4" borderId="1" xfId="0" applyFont="1" applyFill="1" applyBorder="1" applyAlignment="1">
      <alignment horizontal="center" vertical="center"/>
    </xf>
    <xf numFmtId="0" fontId="11" fillId="0" borderId="0" xfId="0" applyFont="1" applyAlignment="1">
      <alignment vertical="center"/>
    </xf>
    <xf numFmtId="0" fontId="11" fillId="4" borderId="1" xfId="0" applyFont="1" applyFill="1" applyBorder="1" applyAlignment="1">
      <alignment vertical="top" wrapText="1"/>
    </xf>
    <xf numFmtId="0" fontId="11" fillId="3" borderId="1" xfId="0" applyFont="1" applyFill="1" applyBorder="1" applyAlignment="1">
      <alignment vertical="top" wrapText="1"/>
    </xf>
    <xf numFmtId="0" fontId="12" fillId="3" borderId="1" xfId="0" applyFont="1" applyFill="1" applyBorder="1" applyAlignment="1">
      <alignment vertical="center"/>
    </xf>
    <xf numFmtId="0" fontId="12" fillId="4" borderId="1" xfId="0" applyFont="1" applyFill="1" applyBorder="1" applyAlignment="1">
      <alignment vertical="center"/>
    </xf>
    <xf numFmtId="0" fontId="12" fillId="5" borderId="24" xfId="0" applyFont="1" applyFill="1" applyBorder="1" applyAlignment="1">
      <alignment horizontal="center" vertical="center" wrapText="1"/>
    </xf>
    <xf numFmtId="0" fontId="12" fillId="5" borderId="17" xfId="0" applyFont="1" applyFill="1" applyBorder="1" applyAlignment="1">
      <alignment vertical="top" wrapText="1"/>
    </xf>
    <xf numFmtId="0" fontId="12" fillId="3" borderId="24" xfId="0" applyFont="1" applyFill="1" applyBorder="1" applyAlignment="1">
      <alignment vertical="center"/>
    </xf>
    <xf numFmtId="0" fontId="12" fillId="4" borderId="13" xfId="0" applyFont="1" applyFill="1" applyBorder="1" applyAlignment="1">
      <alignment vertical="center"/>
    </xf>
    <xf numFmtId="0" fontId="12" fillId="3" borderId="13" xfId="0" applyFont="1" applyFill="1" applyBorder="1" applyAlignment="1">
      <alignment vertical="center"/>
    </xf>
    <xf numFmtId="0" fontId="12" fillId="3" borderId="19" xfId="0" applyFont="1" applyFill="1" applyBorder="1" applyAlignment="1">
      <alignment vertical="center"/>
    </xf>
    <xf numFmtId="0" fontId="6" fillId="3" borderId="1" xfId="0" applyFont="1" applyFill="1" applyBorder="1" applyAlignment="1">
      <alignment vertical="center"/>
    </xf>
    <xf numFmtId="0" fontId="6" fillId="4" borderId="1" xfId="0" applyFont="1" applyFill="1" applyBorder="1" applyAlignment="1">
      <alignment vertical="center"/>
    </xf>
    <xf numFmtId="0" fontId="9" fillId="5" borderId="17" xfId="0" applyFont="1" applyFill="1" applyBorder="1" applyAlignment="1">
      <alignment horizontal="center" vertical="center" wrapText="1"/>
    </xf>
    <xf numFmtId="0" fontId="9" fillId="3" borderId="24" xfId="0" applyFont="1" applyFill="1" applyBorder="1" applyAlignment="1">
      <alignment vertical="top"/>
    </xf>
    <xf numFmtId="0" fontId="9" fillId="4" borderId="13" xfId="0" applyFont="1" applyFill="1" applyBorder="1" applyAlignment="1">
      <alignment vertical="top"/>
    </xf>
    <xf numFmtId="0" fontId="9" fillId="3" borderId="13" xfId="0" applyFont="1" applyFill="1" applyBorder="1" applyAlignment="1">
      <alignment vertical="top"/>
    </xf>
    <xf numFmtId="0" fontId="9" fillId="4" borderId="19" xfId="0" applyFont="1" applyFill="1" applyBorder="1" applyAlignment="1">
      <alignment vertical="top"/>
    </xf>
    <xf numFmtId="0" fontId="12" fillId="4" borderId="13" xfId="0" applyFont="1" applyFill="1" applyBorder="1" applyAlignment="1">
      <alignment horizontal="left" wrapText="1"/>
    </xf>
    <xf numFmtId="0" fontId="12" fillId="4" borderId="1" xfId="0" applyFont="1" applyFill="1" applyBorder="1" applyAlignment="1">
      <alignment horizontal="left" wrapText="1"/>
    </xf>
    <xf numFmtId="0" fontId="9" fillId="3" borderId="19" xfId="0" applyFont="1" applyFill="1" applyBorder="1" applyAlignment="1">
      <alignment vertical="top"/>
    </xf>
    <xf numFmtId="0" fontId="11" fillId="3"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2" borderId="1" xfId="0" applyFont="1" applyFill="1" applyBorder="1" applyAlignment="1">
      <alignment horizontal="center" vertical="center"/>
    </xf>
    <xf numFmtId="0" fontId="17" fillId="11" borderId="1" xfId="0" applyFont="1" applyFill="1" applyBorder="1" applyAlignment="1">
      <alignment horizontal="center" vertical="center" wrapText="1"/>
    </xf>
    <xf numFmtId="0" fontId="21" fillId="7" borderId="1" xfId="0" applyFont="1" applyFill="1" applyBorder="1" applyAlignment="1">
      <alignment horizontal="center" vertical="center"/>
    </xf>
    <xf numFmtId="0" fontId="21" fillId="7"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0" fillId="8" borderId="1" xfId="0" applyFill="1" applyBorder="1" applyAlignment="1">
      <alignment horizontal="center" vertical="center"/>
    </xf>
    <xf numFmtId="0" fontId="9" fillId="8" borderId="1" xfId="0" applyFont="1" applyFill="1" applyBorder="1" applyAlignment="1">
      <alignment horizontal="center" vertical="center"/>
    </xf>
    <xf numFmtId="164" fontId="11" fillId="0" borderId="1" xfId="1" applyFont="1" applyBorder="1" applyAlignment="1">
      <alignment horizontal="center" vertical="center"/>
    </xf>
    <xf numFmtId="164" fontId="0" fillId="0" borderId="0" xfId="0" applyNumberFormat="1" applyAlignment="1">
      <alignment horizontal="center" vertical="center"/>
    </xf>
    <xf numFmtId="0" fontId="23" fillId="0" borderId="1" xfId="0" applyFont="1" applyBorder="1" applyAlignment="1">
      <alignment wrapText="1"/>
    </xf>
    <xf numFmtId="0" fontId="1" fillId="12" borderId="1" xfId="0" applyFont="1" applyFill="1" applyBorder="1" applyAlignment="1">
      <alignment horizontal="center" vertical="center"/>
    </xf>
    <xf numFmtId="0" fontId="17"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21" fillId="7" borderId="0" xfId="0" applyFont="1" applyFill="1"/>
    <xf numFmtId="0" fontId="15" fillId="3" borderId="1" xfId="0" applyFont="1" applyFill="1" applyBorder="1" applyAlignment="1">
      <alignment vertical="center"/>
    </xf>
    <xf numFmtId="0" fontId="9" fillId="4" borderId="1" xfId="0" applyFont="1" applyFill="1" applyBorder="1" applyAlignment="1">
      <alignment vertical="center"/>
    </xf>
    <xf numFmtId="0" fontId="9" fillId="3" borderId="1" xfId="0" applyFont="1" applyFill="1" applyBorder="1" applyAlignment="1">
      <alignment vertical="center"/>
    </xf>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1" fillId="0" borderId="0" xfId="0" applyFont="1" applyAlignment="1">
      <alignment horizontal="center" vertical="center" wrapText="1"/>
    </xf>
    <xf numFmtId="16" fontId="1" fillId="8"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vertical="center" wrapText="1"/>
    </xf>
    <xf numFmtId="0" fontId="0" fillId="0" borderId="1" xfId="0" applyBorder="1" applyAlignment="1">
      <alignment horizontal="center"/>
    </xf>
    <xf numFmtId="0" fontId="1" fillId="8" borderId="1" xfId="0" applyFont="1" applyFill="1" applyBorder="1" applyAlignment="1">
      <alignment horizontal="right"/>
    </xf>
    <xf numFmtId="0" fontId="1" fillId="8" borderId="1" xfId="0" applyFont="1" applyFill="1" applyBorder="1" applyAlignment="1">
      <alignment horizontal="center"/>
    </xf>
    <xf numFmtId="0" fontId="1" fillId="3" borderId="6" xfId="0" applyFont="1" applyFill="1" applyBorder="1" applyAlignment="1">
      <alignment vertical="center" wrapText="1"/>
    </xf>
    <xf numFmtId="0" fontId="1" fillId="4" borderId="6" xfId="0" applyFont="1" applyFill="1" applyBorder="1" applyAlignment="1">
      <alignment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1" fillId="2" borderId="1" xfId="0" applyFont="1" applyFill="1" applyBorder="1" applyAlignment="1">
      <alignment vertical="center" wrapText="1"/>
    </xf>
    <xf numFmtId="0" fontId="9"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6" fillId="0" borderId="24" xfId="0" applyFont="1" applyBorder="1" applyAlignment="1">
      <alignment horizontal="center" vertical="center"/>
    </xf>
    <xf numFmtId="0" fontId="12" fillId="0" borderId="1"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horizontal="center" vertical="center"/>
    </xf>
    <xf numFmtId="0" fontId="12" fillId="0" borderId="1" xfId="0" applyFont="1" applyBorder="1" applyAlignment="1">
      <alignment horizontal="left" vertical="center" wrapText="1"/>
    </xf>
    <xf numFmtId="0" fontId="4" fillId="0" borderId="0" xfId="0" applyFont="1" applyAlignment="1">
      <alignment vertical="center"/>
    </xf>
    <xf numFmtId="0" fontId="4" fillId="0" borderId="0" xfId="0" applyFont="1"/>
    <xf numFmtId="0" fontId="6" fillId="0" borderId="1" xfId="0" applyFont="1" applyBorder="1" applyAlignment="1">
      <alignment horizontal="left" vertical="center"/>
    </xf>
    <xf numFmtId="0" fontId="6" fillId="0" borderId="13" xfId="0" applyFont="1" applyBorder="1" applyAlignment="1">
      <alignment vertical="center"/>
    </xf>
    <xf numFmtId="0" fontId="12" fillId="0" borderId="1" xfId="0" applyFont="1" applyBorder="1" applyAlignment="1">
      <alignment vertical="center" wrapText="1"/>
    </xf>
    <xf numFmtId="0" fontId="6" fillId="0" borderId="1" xfId="0" applyFont="1" applyBorder="1" applyAlignment="1">
      <alignment vertical="top" wrapText="1"/>
    </xf>
    <xf numFmtId="0" fontId="11" fillId="0" borderId="1" xfId="0" applyFont="1" applyBorder="1" applyAlignment="1">
      <alignment wrapText="1"/>
    </xf>
    <xf numFmtId="0" fontId="12"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0" borderId="0" xfId="0" applyAlignment="1">
      <alignment horizontal="left" vertical="top"/>
    </xf>
    <xf numFmtId="0" fontId="6" fillId="5"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5" borderId="1" xfId="0" applyFont="1" applyFill="1" applyBorder="1" applyAlignment="1">
      <alignment vertical="center" wrapText="1"/>
    </xf>
    <xf numFmtId="0" fontId="26" fillId="15" borderId="1" xfId="0" applyFont="1" applyFill="1" applyBorder="1" applyAlignment="1">
      <alignment horizontal="left"/>
    </xf>
    <xf numFmtId="0" fontId="26" fillId="15" borderId="1" xfId="0" applyFont="1" applyFill="1" applyBorder="1"/>
    <xf numFmtId="0" fontId="26" fillId="0" borderId="1" xfId="0" applyFont="1" applyBorder="1" applyAlignment="1">
      <alignment horizontal="left"/>
    </xf>
    <xf numFmtId="0" fontId="26" fillId="0" borderId="1" xfId="0" applyFont="1" applyBorder="1"/>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left" vertical="center" wrapText="1"/>
    </xf>
    <xf numFmtId="49" fontId="6" fillId="8" borderId="1" xfId="0" applyNumberFormat="1" applyFont="1" applyFill="1" applyBorder="1" applyAlignment="1">
      <alignment horizontal="left" vertical="center" wrapText="1"/>
    </xf>
    <xf numFmtId="0" fontId="11" fillId="8" borderId="0" xfId="0" applyFont="1" applyFill="1"/>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vertical="top" wrapText="1"/>
    </xf>
    <xf numFmtId="0" fontId="12" fillId="3" borderId="1" xfId="0" applyFont="1" applyFill="1" applyBorder="1" applyAlignment="1">
      <alignment vertical="top"/>
    </xf>
    <xf numFmtId="0" fontId="12" fillId="4" borderId="1" xfId="0" applyFont="1" applyFill="1" applyBorder="1" applyAlignment="1">
      <alignment vertical="top"/>
    </xf>
    <xf numFmtId="0" fontId="6" fillId="3" borderId="1" xfId="0" applyFont="1" applyFill="1" applyBorder="1" applyAlignment="1">
      <alignment wrapText="1"/>
    </xf>
    <xf numFmtId="0" fontId="6" fillId="4" borderId="1" xfId="0" applyFont="1" applyFill="1" applyBorder="1" applyAlignment="1">
      <alignment wrapText="1"/>
    </xf>
    <xf numFmtId="0" fontId="12" fillId="5" borderId="1" xfId="0" applyFont="1" applyFill="1" applyBorder="1" applyAlignment="1">
      <alignment horizontal="center" vertical="center" wrapText="1"/>
    </xf>
    <xf numFmtId="0" fontId="9" fillId="3" borderId="0" xfId="0" applyFont="1" applyFill="1" applyAlignment="1">
      <alignment vertical="top"/>
    </xf>
    <xf numFmtId="0" fontId="9" fillId="3" borderId="26" xfId="0" applyFont="1" applyFill="1" applyBorder="1" applyAlignment="1">
      <alignment horizontal="center" vertical="center"/>
    </xf>
    <xf numFmtId="0" fontId="11" fillId="3" borderId="26" xfId="0" applyFont="1" applyFill="1" applyBorder="1" applyAlignment="1">
      <alignment horizontal="center" vertical="center"/>
    </xf>
    <xf numFmtId="0" fontId="0" fillId="7" borderId="1" xfId="0" applyFill="1" applyBorder="1"/>
    <xf numFmtId="0" fontId="11" fillId="3" borderId="26" xfId="0" applyFont="1" applyFill="1" applyBorder="1" applyAlignment="1">
      <alignment horizontal="center" vertical="top"/>
    </xf>
    <xf numFmtId="0" fontId="27" fillId="16" borderId="0" xfId="3" applyAlignment="1">
      <alignment vertical="top"/>
    </xf>
    <xf numFmtId="0" fontId="28" fillId="17" borderId="29" xfId="4" applyAlignment="1">
      <alignment wrapText="1"/>
    </xf>
    <xf numFmtId="49" fontId="12" fillId="5" borderId="10" xfId="0" applyNumberFormat="1" applyFont="1" applyFill="1" applyBorder="1" applyAlignment="1">
      <alignment horizontal="center" vertical="center" wrapText="1"/>
    </xf>
    <xf numFmtId="49" fontId="0" fillId="0" borderId="0" xfId="0" applyNumberFormat="1" applyAlignment="1">
      <alignment horizontal="center" vertical="top"/>
    </xf>
    <xf numFmtId="49" fontId="6" fillId="3" borderId="6"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8" borderId="1" xfId="0" applyFont="1" applyFill="1" applyBorder="1" applyAlignment="1">
      <alignment horizontal="center" vertical="center" wrapText="1"/>
    </xf>
    <xf numFmtId="0" fontId="11"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6" fillId="0" borderId="1" xfId="0" quotePrefix="1" applyFont="1" applyBorder="1" applyAlignment="1">
      <alignment horizontal="center" vertical="center"/>
    </xf>
    <xf numFmtId="0" fontId="6" fillId="0" borderId="1" xfId="0" applyFont="1" applyBorder="1" applyAlignment="1">
      <alignment horizontal="left" vertical="top" wrapText="1"/>
    </xf>
    <xf numFmtId="0" fontId="6" fillId="18" borderId="30" xfId="0" applyFont="1" applyFill="1" applyBorder="1" applyAlignment="1">
      <alignment horizontal="left" vertical="center" wrapText="1"/>
    </xf>
    <xf numFmtId="0" fontId="6" fillId="18" borderId="31" xfId="0" applyFont="1" applyFill="1" applyBorder="1" applyAlignment="1">
      <alignment horizontal="left" vertical="center" wrapText="1"/>
    </xf>
    <xf numFmtId="0" fontId="11" fillId="0" borderId="1" xfId="0" applyFont="1" applyBorder="1" applyAlignment="1">
      <alignment vertical="center"/>
    </xf>
    <xf numFmtId="0" fontId="9" fillId="5" borderId="17" xfId="0" applyFont="1" applyFill="1" applyBorder="1" applyAlignment="1">
      <alignment vertical="center" wrapText="1"/>
    </xf>
    <xf numFmtId="0" fontId="17" fillId="6" borderId="1" xfId="0" applyFont="1" applyFill="1" applyBorder="1" applyAlignment="1">
      <alignment horizontal="center" vertical="center"/>
    </xf>
    <xf numFmtId="0" fontId="9" fillId="3" borderId="1" xfId="0" applyFont="1" applyFill="1" applyBorder="1" applyAlignment="1">
      <alignment vertical="center" wrapText="1"/>
    </xf>
    <xf numFmtId="0" fontId="1" fillId="4" borderId="1" xfId="0" applyFont="1" applyFill="1" applyBorder="1" applyAlignment="1">
      <alignment vertical="center"/>
    </xf>
    <xf numFmtId="0" fontId="1" fillId="3" borderId="1" xfId="0" applyFont="1" applyFill="1" applyBorder="1" applyAlignment="1">
      <alignment vertical="center"/>
    </xf>
    <xf numFmtId="49" fontId="9" fillId="5"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xf>
    <xf numFmtId="49" fontId="6" fillId="3" borderId="13" xfId="0" applyNumberFormat="1" applyFont="1" applyFill="1" applyBorder="1" applyAlignment="1">
      <alignment horizontal="center" vertical="center"/>
    </xf>
    <xf numFmtId="49" fontId="11" fillId="0" borderId="0" xfId="0" applyNumberFormat="1" applyFont="1" applyAlignment="1">
      <alignment vertical="top"/>
    </xf>
    <xf numFmtId="49" fontId="12" fillId="5" borderId="17" xfId="0" applyNumberFormat="1" applyFont="1" applyFill="1" applyBorder="1" applyAlignment="1">
      <alignment horizontal="center" vertical="center" wrapText="1"/>
    </xf>
    <xf numFmtId="49" fontId="6" fillId="3" borderId="24" xfId="0" applyNumberFormat="1" applyFont="1" applyFill="1" applyBorder="1" applyAlignment="1">
      <alignment horizontal="center" vertical="center"/>
    </xf>
    <xf numFmtId="49" fontId="6" fillId="4" borderId="13" xfId="0" applyNumberFormat="1" applyFont="1" applyFill="1" applyBorder="1" applyAlignment="1">
      <alignment horizontal="center" vertical="center"/>
    </xf>
    <xf numFmtId="0" fontId="10" fillId="5" borderId="1" xfId="0" applyFont="1" applyFill="1" applyBorder="1" applyAlignment="1">
      <alignment horizontal="center"/>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20" xfId="0" applyFont="1" applyFill="1" applyBorder="1" applyAlignment="1">
      <alignment horizontal="center" vertical="center"/>
    </xf>
    <xf numFmtId="0" fontId="10" fillId="5" borderId="12" xfId="0" applyFont="1" applyFill="1" applyBorder="1" applyAlignment="1">
      <alignment horizontal="center"/>
    </xf>
    <xf numFmtId="0" fontId="10" fillId="5" borderId="22" xfId="0" applyFont="1" applyFill="1" applyBorder="1" applyAlignment="1">
      <alignment horizontal="center"/>
    </xf>
    <xf numFmtId="0" fontId="17" fillId="6" borderId="12" xfId="0" applyFont="1" applyFill="1" applyBorder="1" applyAlignment="1">
      <alignment horizontal="center"/>
    </xf>
    <xf numFmtId="0" fontId="17" fillId="6" borderId="22" xfId="0" applyFont="1" applyFill="1" applyBorder="1" applyAlignment="1">
      <alignment horizontal="center"/>
    </xf>
    <xf numFmtId="0" fontId="11" fillId="9" borderId="21" xfId="0" applyFont="1" applyFill="1" applyBorder="1" applyAlignment="1">
      <alignment horizontal="left" vertical="top"/>
    </xf>
    <xf numFmtId="0" fontId="11" fillId="9" borderId="0" xfId="0" applyFont="1" applyFill="1" applyAlignment="1">
      <alignment horizontal="left" vertical="top"/>
    </xf>
    <xf numFmtId="0" fontId="9" fillId="8" borderId="21" xfId="0" applyFont="1" applyFill="1" applyBorder="1" applyAlignment="1">
      <alignment horizontal="center" vertical="top"/>
    </xf>
    <xf numFmtId="0" fontId="9" fillId="8" borderId="0" xfId="0" applyFont="1" applyFill="1" applyAlignment="1">
      <alignment horizontal="center" vertical="top"/>
    </xf>
    <xf numFmtId="0" fontId="1" fillId="8" borderId="1" xfId="0" applyFont="1" applyFill="1" applyBorder="1" applyAlignment="1">
      <alignment horizontal="right" vertical="center"/>
    </xf>
    <xf numFmtId="0" fontId="20" fillId="6" borderId="21" xfId="0" applyFont="1" applyFill="1" applyBorder="1" applyAlignment="1">
      <alignment horizontal="center" vertical="center"/>
    </xf>
    <xf numFmtId="0" fontId="20" fillId="6" borderId="0" xfId="0" applyFont="1" applyFill="1" applyAlignment="1">
      <alignment horizontal="center" vertical="center"/>
    </xf>
    <xf numFmtId="0" fontId="20" fillId="6" borderId="23" xfId="0" applyFont="1" applyFill="1" applyBorder="1" applyAlignment="1">
      <alignment horizontal="center" vertical="center"/>
    </xf>
    <xf numFmtId="0" fontId="20" fillId="6" borderId="20" xfId="0" applyFont="1" applyFill="1" applyBorder="1" applyAlignment="1">
      <alignment horizontal="center" vertical="center"/>
    </xf>
    <xf numFmtId="0" fontId="1" fillId="8" borderId="12" xfId="0" applyFont="1" applyFill="1" applyBorder="1" applyAlignment="1">
      <alignment horizontal="right" vertical="center"/>
    </xf>
    <xf numFmtId="0" fontId="1" fillId="8" borderId="22" xfId="0" applyFont="1" applyFill="1" applyBorder="1" applyAlignment="1">
      <alignment horizontal="right" vertical="center"/>
    </xf>
    <xf numFmtId="0" fontId="11" fillId="3" borderId="14"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24" fillId="6" borderId="20" xfId="0" applyFont="1" applyFill="1" applyBorder="1" applyAlignment="1">
      <alignment horizontal="center" vertical="center"/>
    </xf>
    <xf numFmtId="0" fontId="24" fillId="14" borderId="20" xfId="0" applyFont="1" applyFill="1" applyBorder="1" applyAlignment="1">
      <alignment horizontal="center" vertical="center"/>
    </xf>
    <xf numFmtId="0" fontId="17" fillId="6" borderId="1" xfId="0" applyFont="1" applyFill="1" applyBorder="1" applyAlignment="1">
      <alignment horizontal="center" vertical="center"/>
    </xf>
    <xf numFmtId="0" fontId="9" fillId="8" borderId="1" xfId="0" applyFont="1" applyFill="1" applyBorder="1" applyAlignment="1">
      <alignment horizontal="right" vertical="center"/>
    </xf>
    <xf numFmtId="0" fontId="1" fillId="8" borderId="12" xfId="0" applyFont="1" applyFill="1" applyBorder="1" applyAlignment="1">
      <alignment horizontal="center"/>
    </xf>
    <xf numFmtId="0" fontId="1" fillId="8" borderId="22" xfId="0" applyFont="1" applyFill="1" applyBorder="1" applyAlignment="1">
      <alignment horizontal="center"/>
    </xf>
    <xf numFmtId="0" fontId="0" fillId="8" borderId="12" xfId="0" applyFill="1" applyBorder="1" applyAlignment="1">
      <alignment horizontal="center"/>
    </xf>
    <xf numFmtId="0" fontId="0" fillId="8" borderId="25" xfId="0" applyFill="1" applyBorder="1" applyAlignment="1">
      <alignment horizontal="center"/>
    </xf>
    <xf numFmtId="0" fontId="0" fillId="8" borderId="22" xfId="0" applyFill="1" applyBorder="1" applyAlignment="1">
      <alignment horizontal="center"/>
    </xf>
    <xf numFmtId="0" fontId="17" fillId="6" borderId="12" xfId="0" applyFont="1" applyFill="1" applyBorder="1" applyAlignment="1">
      <alignment horizontal="center" vertical="center"/>
    </xf>
    <xf numFmtId="0" fontId="17" fillId="6" borderId="22" xfId="0" applyFont="1" applyFill="1" applyBorder="1" applyAlignment="1">
      <alignment horizontal="center" vertical="center"/>
    </xf>
  </cellXfs>
  <cellStyles count="7">
    <cellStyle name="Calculation" xfId="4" builtinId="22"/>
    <cellStyle name="Comma" xfId="1" builtinId="3"/>
    <cellStyle name="Comma 2" xfId="2" xr:uid="{00000000-0005-0000-0000-000001000000}"/>
    <cellStyle name="Comma 2 2" xfId="6" xr:uid="{00000000-0005-0000-0000-000002000000}"/>
    <cellStyle name="Good" xfId="3" builtinId="26"/>
    <cellStyle name="Milliers 2" xfId="5" xr:uid="{00000000-0005-0000-0000-000004000000}"/>
    <cellStyle name="Normal" xfId="0" builtinId="0"/>
  </cellStyles>
  <dxfs count="344">
    <dxf>
      <font>
        <b/>
        <i val="0"/>
      </font>
      <fill>
        <patternFill>
          <bgColor rgb="FFFFFF00"/>
        </patternFill>
      </fill>
    </dxf>
    <dxf>
      <font>
        <b/>
        <i val="0"/>
      </font>
      <fill>
        <patternFill>
          <bgColor rgb="FFFFFF00"/>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theme="6" tint="0.59996337778862885"/>
        </patternFill>
      </fill>
    </dxf>
    <dxf>
      <fill>
        <patternFill>
          <bgColor theme="0" tint="-0.24994659260841701"/>
        </patternFill>
      </fill>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rgb="FFFFC000"/>
        </patternFill>
      </fill>
    </dxf>
    <dxf>
      <fill>
        <patternFill>
          <bgColor theme="0" tint="-0.24994659260841701"/>
        </patternFill>
      </fill>
    </dxf>
    <dxf>
      <fill>
        <patternFill>
          <bgColor theme="0" tint="-0.24994659260841701"/>
        </patternFill>
      </fill>
    </dxf>
    <dxf>
      <fill>
        <patternFill>
          <bgColor rgb="FFFFC000"/>
        </patternFill>
      </fill>
    </dxf>
    <dxf>
      <fill>
        <patternFill>
          <bgColor theme="0" tint="-0.24994659260841701"/>
        </patternFill>
      </fill>
    </dxf>
    <dxf>
      <fill>
        <patternFill>
          <bgColor theme="0" tint="-0.24994659260841701"/>
        </patternFill>
      </fill>
    </dxf>
    <dxf>
      <fill>
        <patternFill>
          <bgColor rgb="FFFFC000"/>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rgb="FFFFC000"/>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rgb="FFFFC000"/>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rgb="FFFFC000"/>
        </patternFill>
      </fill>
    </dxf>
    <dxf>
      <fill>
        <patternFill>
          <bgColor theme="6" tint="0.79998168889431442"/>
        </patternFill>
      </fill>
    </dxf>
    <dxf>
      <fill>
        <patternFill>
          <bgColor theme="6" tint="0.59996337778862885"/>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6" tint="0.79998168889431442"/>
        </patternFill>
      </fill>
    </dxf>
    <dxf>
      <fill>
        <patternFill>
          <bgColor theme="6" tint="0.59996337778862885"/>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6" tint="0.79998168889431442"/>
        </patternFill>
      </fill>
    </dxf>
    <dxf>
      <fill>
        <patternFill>
          <bgColor theme="6" tint="0.59996337778862885"/>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6" tint="0.79998168889431442"/>
        </patternFill>
      </fill>
    </dxf>
    <dxf>
      <fill>
        <patternFill>
          <bgColor theme="6" tint="0.59996337778862885"/>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s>
  <tableStyles count="0" defaultTableStyle="TableStyleMedium2" defaultPivotStyle="PivotStyleLight16"/>
  <colors>
    <mruColors>
      <color rgb="FF75C2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I/Projet/01%20-%20Standards/01%20-%20GeoData/1.%20Specification/V4.0/GEODATA%20V4.0_PARCEL_File%20Format%20specification_201810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SI\Projet\01%20-%20Standards\01%20-%20GeoData\1.%20Specification\V4.0\GEODATA%20V4.0_PARCEL_File%20Format%20specification_20181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tial"/>
      <sheetName val="CLASSIFICATION"/>
      <sheetName val="SubType"/>
      <sheetName val="Summary"/>
      <sheetName val="1-HEADER"/>
      <sheetName val="2-CONSOLIDATION"/>
      <sheetName val="2-CRREQUEST"/>
      <sheetName val="2-CRANSWER"/>
      <sheetName val="2-TTINFO"/>
      <sheetName val="3-SHIPMENT"/>
      <sheetName val="3-COMPINFO"/>
      <sheetName val="3-IMG"/>
      <sheetName val="3-STAKEHOLDER"/>
      <sheetName val="4-SENDER"/>
      <sheetName val="4-RECEIVER"/>
      <sheetName val="4-INTER"/>
      <sheetName val="4-PERS"/>
      <sheetName val="4-DELIVERY"/>
      <sheetName val="4-PICKUP"/>
      <sheetName val="4-PARCEL"/>
      <sheetName val="5-INTERINVOICELINE"/>
      <sheetName val="5-COD"/>
      <sheetName val="5-ROD"/>
      <sheetName val="5-MSG"/>
      <sheetName val="5-SWAP"/>
      <sheetName val="5-GOODS"/>
      <sheetName val="5-SHIPINFO"/>
      <sheetName val="5-RETURN"/>
      <sheetName val="5-HZDSUBSTANCE"/>
      <sheetName val="PACKINGCODE"/>
      <sheetName val="CAB2D Check"/>
      <sheetName val="COLREQSTATUS"/>
    </sheetNames>
    <sheetDataSet>
      <sheetData sheetId="0"/>
      <sheetData sheetId="1"/>
      <sheetData sheetId="2"/>
      <sheetData sheetId="3">
        <row r="2">
          <cell r="C2" t="str">
            <v>1-HEADER</v>
          </cell>
        </row>
        <row r="3">
          <cell r="C3" t="str">
            <v>2-CONSOLIDATION</v>
          </cell>
        </row>
        <row r="4">
          <cell r="C4" t="str">
            <v>3-SHIPMENT</v>
          </cell>
        </row>
        <row r="5">
          <cell r="C5" t="str">
            <v>4-SENDER</v>
          </cell>
        </row>
        <row r="6">
          <cell r="C6" t="str">
            <v>4-RECEIVER</v>
          </cell>
        </row>
        <row r="7">
          <cell r="C7" t="str">
            <v>4-INTER</v>
          </cell>
        </row>
        <row r="8">
          <cell r="C8" t="str">
            <v>4-PERS</v>
          </cell>
        </row>
        <row r="9">
          <cell r="C9" t="str">
            <v>4-DELIVERY</v>
          </cell>
        </row>
        <row r="10">
          <cell r="C10" t="str">
            <v>5-INTERINVOICELINE</v>
          </cell>
        </row>
        <row r="11">
          <cell r="C11" t="str">
            <v>4-PARCEL</v>
          </cell>
        </row>
        <row r="12">
          <cell r="C12" t="str">
            <v>5-COD</v>
          </cell>
        </row>
        <row r="13">
          <cell r="C13" t="str">
            <v>5-ROD</v>
          </cell>
        </row>
        <row r="14">
          <cell r="C14" t="str">
            <v>4-PICKUP</v>
          </cell>
        </row>
        <row r="15">
          <cell r="C15" t="str">
            <v>5-MSG</v>
          </cell>
        </row>
        <row r="16">
          <cell r="C16" t="str">
            <v>5-SWAP</v>
          </cell>
        </row>
        <row r="17">
          <cell r="C17" t="str">
            <v>5-SHIPINFO</v>
          </cell>
        </row>
        <row r="18">
          <cell r="C18" t="str">
            <v>5-RETURN</v>
          </cell>
        </row>
        <row r="19">
          <cell r="C19" t="str">
            <v>5-HZDSUBSTANCE</v>
          </cell>
        </row>
        <row r="20">
          <cell r="C20" t="str">
            <v>2-TTINFO</v>
          </cell>
        </row>
        <row r="21">
          <cell r="C21" t="str">
            <v>2-CRREQUEST</v>
          </cell>
        </row>
        <row r="22">
          <cell r="C22" t="str">
            <v>2-CRANSWER</v>
          </cell>
        </row>
        <row r="23">
          <cell r="C23" t="str">
            <v>3-IMG</v>
          </cell>
        </row>
        <row r="24">
          <cell r="C24" t="str">
            <v>3-COMPINFO</v>
          </cell>
        </row>
        <row r="25">
          <cell r="C25" t="str">
            <v>3-STAKEHOLDER</v>
          </cell>
        </row>
        <row r="26">
          <cell r="C26" t="str">
            <v>5-GOODS</v>
          </cell>
        </row>
        <row r="27">
          <cell r="C27"/>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tial"/>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2"/>
  <sheetViews>
    <sheetView workbookViewId="0">
      <selection activeCell="B16" sqref="B16"/>
    </sheetView>
  </sheetViews>
  <sheetFormatPr defaultColWidth="11.42578125" defaultRowHeight="15" x14ac:dyDescent="0.25"/>
  <cols>
    <col min="1" max="1" width="30.42578125" style="73" bestFit="1" customWidth="1"/>
    <col min="2" max="2" width="18.42578125" style="95" bestFit="1" customWidth="1"/>
    <col min="3" max="3" width="18.42578125" style="95" customWidth="1"/>
    <col min="4" max="5" width="74.140625" style="1" customWidth="1"/>
    <col min="6" max="16384" width="11.42578125" style="1"/>
  </cols>
  <sheetData>
    <row r="1" spans="1:5" s="73" customFormat="1" ht="69.75" x14ac:dyDescent="0.25">
      <c r="A1" s="166" t="s">
        <v>0</v>
      </c>
      <c r="B1" s="167" t="s">
        <v>1</v>
      </c>
      <c r="C1" s="167" t="s">
        <v>2</v>
      </c>
      <c r="D1" s="167" t="s">
        <v>3</v>
      </c>
      <c r="E1" s="167" t="s">
        <v>4</v>
      </c>
    </row>
    <row r="2" spans="1:5" x14ac:dyDescent="0.25">
      <c r="A2" s="165" t="s">
        <v>5</v>
      </c>
      <c r="B2" s="99" t="s">
        <v>6</v>
      </c>
      <c r="C2" s="99" t="s">
        <v>7</v>
      </c>
      <c r="D2" s="105" t="s">
        <v>8</v>
      </c>
      <c r="E2" s="105"/>
    </row>
    <row r="3" spans="1:5" x14ac:dyDescent="0.25">
      <c r="A3" s="165" t="s">
        <v>9</v>
      </c>
      <c r="B3" s="99" t="s">
        <v>10</v>
      </c>
      <c r="C3" s="99" t="s">
        <v>11</v>
      </c>
      <c r="D3" s="105" t="s">
        <v>12</v>
      </c>
      <c r="E3" s="105"/>
    </row>
    <row r="4" spans="1:5" ht="30" x14ac:dyDescent="0.25">
      <c r="A4" s="164" t="s">
        <v>13</v>
      </c>
      <c r="B4" s="98" t="s">
        <v>14</v>
      </c>
      <c r="C4" s="98" t="s">
        <v>11</v>
      </c>
      <c r="D4" s="96" t="s">
        <v>15</v>
      </c>
      <c r="E4" s="96" t="s">
        <v>16</v>
      </c>
    </row>
    <row r="5" spans="1:5" ht="75" x14ac:dyDescent="0.25">
      <c r="A5" s="165" t="s">
        <v>17</v>
      </c>
      <c r="B5" s="99" t="s">
        <v>18</v>
      </c>
      <c r="C5" s="99" t="s">
        <v>19</v>
      </c>
      <c r="D5" s="105" t="s">
        <v>20</v>
      </c>
      <c r="E5" s="105"/>
    </row>
    <row r="6" spans="1:5" ht="30" x14ac:dyDescent="0.25">
      <c r="A6" s="164" t="s">
        <v>21</v>
      </c>
      <c r="B6" s="98" t="s">
        <v>22</v>
      </c>
      <c r="C6" s="98" t="s">
        <v>23</v>
      </c>
      <c r="D6" s="96" t="s">
        <v>24</v>
      </c>
      <c r="E6" s="96" t="s">
        <v>25</v>
      </c>
    </row>
    <row r="7" spans="1:5" ht="30" x14ac:dyDescent="0.25">
      <c r="A7" s="165" t="s">
        <v>26</v>
      </c>
      <c r="B7" s="99" t="s">
        <v>27</v>
      </c>
      <c r="C7" s="99" t="s">
        <v>28</v>
      </c>
      <c r="D7" s="105" t="s">
        <v>29</v>
      </c>
      <c r="E7" s="105" t="s">
        <v>30</v>
      </c>
    </row>
    <row r="8" spans="1:5" ht="30" x14ac:dyDescent="0.25">
      <c r="A8" s="164" t="s">
        <v>31</v>
      </c>
      <c r="B8" s="98" t="s">
        <v>32</v>
      </c>
      <c r="C8" s="98" t="s">
        <v>28</v>
      </c>
      <c r="D8" s="96" t="s">
        <v>33</v>
      </c>
      <c r="E8" s="96" t="s">
        <v>30</v>
      </c>
    </row>
    <row r="9" spans="1:5" ht="30" x14ac:dyDescent="0.25">
      <c r="A9" s="165" t="s">
        <v>34</v>
      </c>
      <c r="B9" s="99" t="s">
        <v>35</v>
      </c>
      <c r="C9" s="99" t="s">
        <v>11</v>
      </c>
      <c r="D9" s="105" t="s">
        <v>36</v>
      </c>
      <c r="E9" s="105" t="s">
        <v>30</v>
      </c>
    </row>
    <row r="10" spans="1:5" ht="30" x14ac:dyDescent="0.25">
      <c r="A10" s="164" t="s">
        <v>37</v>
      </c>
      <c r="B10" s="98" t="s">
        <v>38</v>
      </c>
      <c r="C10" s="98" t="s">
        <v>11</v>
      </c>
      <c r="D10" s="96" t="s">
        <v>39</v>
      </c>
      <c r="E10" s="96" t="s">
        <v>30</v>
      </c>
    </row>
    <row r="11" spans="1:5" ht="30" x14ac:dyDescent="0.25">
      <c r="A11" s="165" t="s">
        <v>40</v>
      </c>
      <c r="B11" s="99" t="s">
        <v>41</v>
      </c>
      <c r="C11" s="99" t="s">
        <v>11</v>
      </c>
      <c r="D11" s="105" t="s">
        <v>42</v>
      </c>
      <c r="E11" s="105" t="s">
        <v>43</v>
      </c>
    </row>
    <row r="12" spans="1:5" ht="30" x14ac:dyDescent="0.25">
      <c r="A12" s="165" t="s">
        <v>44</v>
      </c>
      <c r="B12" s="99" t="s">
        <v>45</v>
      </c>
      <c r="C12" s="99" t="s">
        <v>46</v>
      </c>
      <c r="D12" s="105" t="s">
        <v>47</v>
      </c>
      <c r="E12" s="105" t="s">
        <v>48</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4"/>
  <sheetViews>
    <sheetView workbookViewId="0">
      <selection activeCell="AJ17" sqref="AJ17"/>
    </sheetView>
  </sheetViews>
  <sheetFormatPr defaultColWidth="10.85546875" defaultRowHeight="15" x14ac:dyDescent="0.25"/>
  <cols>
    <col min="1" max="1" width="35.7109375" customWidth="1"/>
    <col min="2" max="2" width="16.85546875" bestFit="1" customWidth="1"/>
  </cols>
  <sheetData>
    <row r="1" spans="1:48" ht="18" x14ac:dyDescent="0.25">
      <c r="A1" s="257" t="s">
        <v>0</v>
      </c>
      <c r="B1" s="257" t="s">
        <v>1</v>
      </c>
      <c r="C1" s="260" t="s">
        <v>49</v>
      </c>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0"/>
      <c r="AV1" s="261"/>
    </row>
    <row r="2" spans="1:48" x14ac:dyDescent="0.25">
      <c r="A2" s="258"/>
      <c r="B2" s="258"/>
      <c r="C2" s="262" t="s">
        <v>50</v>
      </c>
      <c r="D2" s="263"/>
      <c r="E2" s="262" t="s">
        <v>51</v>
      </c>
      <c r="F2" s="263"/>
      <c r="G2" s="262" t="s">
        <v>52</v>
      </c>
      <c r="H2" s="263"/>
      <c r="I2" s="262" t="s">
        <v>53</v>
      </c>
      <c r="J2" s="263"/>
      <c r="K2" s="262" t="s">
        <v>54</v>
      </c>
      <c r="L2" s="263"/>
      <c r="M2" s="262" t="s">
        <v>55</v>
      </c>
      <c r="N2" s="263"/>
      <c r="O2" s="262" t="s">
        <v>56</v>
      </c>
      <c r="P2" s="263"/>
      <c r="Q2" s="262" t="s">
        <v>57</v>
      </c>
      <c r="R2" s="263"/>
      <c r="S2" s="256" t="s">
        <v>58</v>
      </c>
      <c r="T2" s="256"/>
      <c r="U2" s="256" t="s">
        <v>59</v>
      </c>
      <c r="V2" s="256"/>
      <c r="W2" s="256" t="s">
        <v>60</v>
      </c>
      <c r="X2" s="256"/>
      <c r="Y2" s="256" t="s">
        <v>61</v>
      </c>
      <c r="Z2" s="256"/>
      <c r="AA2" s="256" t="s">
        <v>62</v>
      </c>
      <c r="AB2" s="256"/>
      <c r="AC2" s="256" t="s">
        <v>63</v>
      </c>
      <c r="AD2" s="256"/>
      <c r="AE2" s="256" t="s">
        <v>64</v>
      </c>
      <c r="AF2" s="256"/>
      <c r="AG2" s="256" t="s">
        <v>65</v>
      </c>
      <c r="AH2" s="256"/>
      <c r="AI2" s="256" t="s">
        <v>66</v>
      </c>
      <c r="AJ2" s="256"/>
      <c r="AK2" s="256" t="s">
        <v>67</v>
      </c>
      <c r="AL2" s="256"/>
      <c r="AM2" s="256" t="s">
        <v>68</v>
      </c>
      <c r="AN2" s="256"/>
      <c r="AO2" s="256" t="s">
        <v>69</v>
      </c>
      <c r="AP2" s="256"/>
      <c r="AQ2" s="256" t="s">
        <v>70</v>
      </c>
      <c r="AR2" s="256"/>
      <c r="AS2" s="256" t="s">
        <v>71</v>
      </c>
      <c r="AT2" s="256"/>
      <c r="AU2" s="256" t="s">
        <v>72</v>
      </c>
      <c r="AV2" s="256"/>
    </row>
    <row r="3" spans="1:48" ht="36" x14ac:dyDescent="0.25">
      <c r="A3" s="259"/>
      <c r="B3" s="259"/>
      <c r="C3" s="70" t="s">
        <v>73</v>
      </c>
      <c r="D3" s="159" t="s">
        <v>74</v>
      </c>
      <c r="E3" s="70" t="s">
        <v>73</v>
      </c>
      <c r="F3" s="159" t="s">
        <v>74</v>
      </c>
      <c r="G3" s="70" t="s">
        <v>73</v>
      </c>
      <c r="H3" s="159" t="s">
        <v>74</v>
      </c>
      <c r="I3" s="70" t="s">
        <v>73</v>
      </c>
      <c r="J3" s="159" t="s">
        <v>74</v>
      </c>
      <c r="K3" s="70" t="s">
        <v>73</v>
      </c>
      <c r="L3" s="159" t="s">
        <v>74</v>
      </c>
      <c r="M3" s="70" t="s">
        <v>73</v>
      </c>
      <c r="N3" s="159" t="s">
        <v>74</v>
      </c>
      <c r="O3" s="70" t="s">
        <v>73</v>
      </c>
      <c r="P3" s="70" t="s">
        <v>74</v>
      </c>
      <c r="Q3" s="70" t="s">
        <v>73</v>
      </c>
      <c r="R3" s="70" t="s">
        <v>74</v>
      </c>
      <c r="S3" s="70" t="s">
        <v>73</v>
      </c>
      <c r="T3" s="159" t="s">
        <v>74</v>
      </c>
      <c r="U3" s="70" t="s">
        <v>73</v>
      </c>
      <c r="V3" s="159" t="s">
        <v>74</v>
      </c>
      <c r="W3" s="70" t="s">
        <v>73</v>
      </c>
      <c r="X3" s="159" t="s">
        <v>74</v>
      </c>
      <c r="Y3" s="70" t="s">
        <v>73</v>
      </c>
      <c r="Z3" s="159" t="s">
        <v>74</v>
      </c>
      <c r="AA3" s="70" t="s">
        <v>73</v>
      </c>
      <c r="AB3" s="159" t="s">
        <v>74</v>
      </c>
      <c r="AC3" s="70" t="s">
        <v>73</v>
      </c>
      <c r="AD3" s="159" t="s">
        <v>74</v>
      </c>
      <c r="AE3" s="70" t="s">
        <v>73</v>
      </c>
      <c r="AF3" s="159" t="s">
        <v>74</v>
      </c>
      <c r="AG3" s="70" t="s">
        <v>73</v>
      </c>
      <c r="AH3" s="159" t="s">
        <v>74</v>
      </c>
      <c r="AI3" s="70" t="s">
        <v>73</v>
      </c>
      <c r="AJ3" s="159" t="s">
        <v>74</v>
      </c>
      <c r="AK3" s="70" t="s">
        <v>73</v>
      </c>
      <c r="AL3" s="159" t="s">
        <v>74</v>
      </c>
      <c r="AM3" s="70" t="s">
        <v>73</v>
      </c>
      <c r="AN3" s="159" t="s">
        <v>74</v>
      </c>
      <c r="AO3" s="70" t="s">
        <v>73</v>
      </c>
      <c r="AP3" s="159" t="s">
        <v>74</v>
      </c>
      <c r="AQ3" s="70" t="s">
        <v>73</v>
      </c>
      <c r="AR3" s="159" t="s">
        <v>74</v>
      </c>
      <c r="AS3" s="70" t="s">
        <v>73</v>
      </c>
      <c r="AT3" s="159" t="s">
        <v>74</v>
      </c>
      <c r="AU3" s="70" t="s">
        <v>73</v>
      </c>
      <c r="AV3" s="159" t="s">
        <v>74</v>
      </c>
    </row>
    <row r="4" spans="1:48" x14ac:dyDescent="0.25">
      <c r="A4" s="165" t="s">
        <v>5</v>
      </c>
      <c r="B4" s="99" t="s">
        <v>6</v>
      </c>
      <c r="C4" s="217" t="s">
        <v>75</v>
      </c>
      <c r="D4" s="217">
        <v>1</v>
      </c>
      <c r="E4" s="217" t="s">
        <v>76</v>
      </c>
      <c r="F4" s="217" t="s">
        <v>76</v>
      </c>
      <c r="G4" s="217" t="s">
        <v>76</v>
      </c>
      <c r="H4" s="217" t="s">
        <v>76</v>
      </c>
      <c r="I4" s="217" t="s">
        <v>75</v>
      </c>
      <c r="J4" s="217">
        <v>2</v>
      </c>
      <c r="K4" s="217" t="s">
        <v>75</v>
      </c>
      <c r="L4" s="217">
        <v>3</v>
      </c>
      <c r="M4" s="217" t="s">
        <v>75</v>
      </c>
      <c r="N4" s="217">
        <v>3</v>
      </c>
      <c r="O4" s="217" t="s">
        <v>75</v>
      </c>
      <c r="P4" s="217">
        <v>3</v>
      </c>
      <c r="Q4" s="217" t="s">
        <v>77</v>
      </c>
      <c r="R4" s="217">
        <v>4</v>
      </c>
      <c r="S4" s="217" t="s">
        <v>78</v>
      </c>
      <c r="T4" s="217">
        <v>3</v>
      </c>
      <c r="U4" s="217" t="s">
        <v>78</v>
      </c>
      <c r="V4" s="217">
        <v>3</v>
      </c>
      <c r="W4" s="217" t="s">
        <v>75</v>
      </c>
      <c r="X4" s="217">
        <v>3</v>
      </c>
      <c r="Y4" s="217" t="s">
        <v>78</v>
      </c>
      <c r="Z4" s="217">
        <v>4</v>
      </c>
      <c r="AA4" s="217" t="s">
        <v>78</v>
      </c>
      <c r="AB4" s="217">
        <v>4</v>
      </c>
      <c r="AC4" s="217" t="s">
        <v>76</v>
      </c>
      <c r="AD4" s="217" t="s">
        <v>76</v>
      </c>
      <c r="AE4" s="217" t="s">
        <v>78</v>
      </c>
      <c r="AF4" s="217">
        <v>4</v>
      </c>
      <c r="AG4" s="217" t="s">
        <v>78</v>
      </c>
      <c r="AH4" s="217">
        <v>4</v>
      </c>
      <c r="AI4" s="217" t="s">
        <v>78</v>
      </c>
      <c r="AJ4" s="217">
        <v>4</v>
      </c>
      <c r="AK4" s="217" t="s">
        <v>78</v>
      </c>
      <c r="AL4" s="217">
        <v>4</v>
      </c>
      <c r="AM4" s="217" t="s">
        <v>78</v>
      </c>
      <c r="AN4" s="217">
        <v>4</v>
      </c>
      <c r="AO4" s="217" t="s">
        <v>76</v>
      </c>
      <c r="AP4" s="217" t="s">
        <v>76</v>
      </c>
      <c r="AQ4" s="217" t="s">
        <v>76</v>
      </c>
      <c r="AR4" s="217" t="s">
        <v>76</v>
      </c>
      <c r="AS4" s="217" t="s">
        <v>78</v>
      </c>
      <c r="AT4" s="217">
        <v>4</v>
      </c>
      <c r="AU4" s="217" t="s">
        <v>77</v>
      </c>
      <c r="AV4" s="217">
        <v>4</v>
      </c>
    </row>
    <row r="5" spans="1:48" x14ac:dyDescent="0.25">
      <c r="A5" s="165" t="s">
        <v>9</v>
      </c>
      <c r="B5" s="99" t="s">
        <v>10</v>
      </c>
      <c r="C5" s="217" t="s">
        <v>75</v>
      </c>
      <c r="D5" s="217">
        <v>1</v>
      </c>
      <c r="E5" s="217" t="s">
        <v>76</v>
      </c>
      <c r="F5" s="217" t="s">
        <v>76</v>
      </c>
      <c r="G5" s="217" t="s">
        <v>76</v>
      </c>
      <c r="H5" s="217" t="s">
        <v>76</v>
      </c>
      <c r="I5" s="217" t="s">
        <v>75</v>
      </c>
      <c r="J5" s="217">
        <v>2</v>
      </c>
      <c r="K5" s="217" t="s">
        <v>75</v>
      </c>
      <c r="L5" s="217">
        <v>3</v>
      </c>
      <c r="M5" s="217" t="s">
        <v>75</v>
      </c>
      <c r="N5" s="217">
        <v>3</v>
      </c>
      <c r="O5" s="217" t="s">
        <v>78</v>
      </c>
      <c r="P5" s="48">
        <v>3</v>
      </c>
      <c r="Q5" s="217" t="s">
        <v>78</v>
      </c>
      <c r="R5" s="48">
        <v>4</v>
      </c>
      <c r="S5" s="217" t="s">
        <v>78</v>
      </c>
      <c r="T5" s="217">
        <v>3</v>
      </c>
      <c r="U5" s="217" t="s">
        <v>78</v>
      </c>
      <c r="V5" s="217">
        <v>3</v>
      </c>
      <c r="W5" s="217" t="s">
        <v>75</v>
      </c>
      <c r="X5" s="217">
        <v>3</v>
      </c>
      <c r="Y5" s="217" t="s">
        <v>78</v>
      </c>
      <c r="Z5" s="217">
        <v>4</v>
      </c>
      <c r="AA5" s="217" t="s">
        <v>78</v>
      </c>
      <c r="AB5" s="217">
        <v>4</v>
      </c>
      <c r="AC5" s="217" t="s">
        <v>76</v>
      </c>
      <c r="AD5" s="217" t="s">
        <v>76</v>
      </c>
      <c r="AE5" s="217" t="s">
        <v>78</v>
      </c>
      <c r="AF5" s="217">
        <v>4</v>
      </c>
      <c r="AG5" s="217" t="s">
        <v>78</v>
      </c>
      <c r="AH5" s="217">
        <v>4</v>
      </c>
      <c r="AI5" s="217" t="s">
        <v>78</v>
      </c>
      <c r="AJ5" s="217">
        <v>4</v>
      </c>
      <c r="AK5" s="217" t="s">
        <v>78</v>
      </c>
      <c r="AL5" s="217">
        <v>4</v>
      </c>
      <c r="AM5" s="217" t="s">
        <v>78</v>
      </c>
      <c r="AN5" s="217">
        <v>4</v>
      </c>
      <c r="AO5" s="217" t="s">
        <v>76</v>
      </c>
      <c r="AP5" s="217" t="s">
        <v>76</v>
      </c>
      <c r="AQ5" s="217" t="s">
        <v>76</v>
      </c>
      <c r="AR5" s="217" t="s">
        <v>76</v>
      </c>
      <c r="AS5" s="217" t="s">
        <v>78</v>
      </c>
      <c r="AT5" s="217">
        <v>4</v>
      </c>
      <c r="AU5" s="217" t="s">
        <v>78</v>
      </c>
      <c r="AV5" s="217">
        <v>4</v>
      </c>
    </row>
    <row r="6" spans="1:48" x14ac:dyDescent="0.25">
      <c r="A6" s="164" t="s">
        <v>13</v>
      </c>
      <c r="B6" s="98" t="s">
        <v>14</v>
      </c>
      <c r="C6" s="25" t="s">
        <v>75</v>
      </c>
      <c r="D6" s="25">
        <v>1</v>
      </c>
      <c r="E6" s="25" t="s">
        <v>75</v>
      </c>
      <c r="F6" s="25">
        <v>2</v>
      </c>
      <c r="G6" s="25" t="s">
        <v>76</v>
      </c>
      <c r="H6" s="25" t="s">
        <v>76</v>
      </c>
      <c r="I6" s="47" t="s">
        <v>75</v>
      </c>
      <c r="J6" s="47">
        <v>3</v>
      </c>
      <c r="K6" s="47" t="s">
        <v>75</v>
      </c>
      <c r="L6" s="25">
        <v>4</v>
      </c>
      <c r="M6" s="47" t="s">
        <v>75</v>
      </c>
      <c r="N6" s="47">
        <v>4</v>
      </c>
      <c r="O6" s="47" t="s">
        <v>75</v>
      </c>
      <c r="P6" s="47">
        <v>4</v>
      </c>
      <c r="Q6" s="25" t="s">
        <v>77</v>
      </c>
      <c r="R6" s="47">
        <v>5</v>
      </c>
      <c r="S6" s="25" t="s">
        <v>78</v>
      </c>
      <c r="T6" s="47">
        <v>4</v>
      </c>
      <c r="U6" s="25" t="s">
        <v>78</v>
      </c>
      <c r="V6" s="47">
        <v>4</v>
      </c>
      <c r="W6" s="47" t="s">
        <v>75</v>
      </c>
      <c r="X6" s="47">
        <v>4</v>
      </c>
      <c r="Y6" s="25" t="s">
        <v>78</v>
      </c>
      <c r="Z6" s="47">
        <v>5</v>
      </c>
      <c r="AA6" s="25" t="s">
        <v>78</v>
      </c>
      <c r="AB6" s="47">
        <v>5</v>
      </c>
      <c r="AC6" s="47" t="s">
        <v>76</v>
      </c>
      <c r="AD6" s="47" t="s">
        <v>76</v>
      </c>
      <c r="AE6" s="25" t="s">
        <v>78</v>
      </c>
      <c r="AF6" s="47">
        <v>5</v>
      </c>
      <c r="AG6" s="25" t="s">
        <v>78</v>
      </c>
      <c r="AH6" s="47">
        <v>5</v>
      </c>
      <c r="AI6" s="25" t="s">
        <v>78</v>
      </c>
      <c r="AJ6" s="47">
        <v>5</v>
      </c>
      <c r="AK6" s="25" t="s">
        <v>78</v>
      </c>
      <c r="AL6" s="47">
        <v>5</v>
      </c>
      <c r="AM6" s="25" t="s">
        <v>78</v>
      </c>
      <c r="AN6" s="47">
        <v>5</v>
      </c>
      <c r="AO6" s="47" t="s">
        <v>76</v>
      </c>
      <c r="AP6" s="47" t="s">
        <v>76</v>
      </c>
      <c r="AQ6" s="47" t="s">
        <v>76</v>
      </c>
      <c r="AR6" s="47" t="s">
        <v>76</v>
      </c>
      <c r="AS6" s="25" t="s">
        <v>78</v>
      </c>
      <c r="AT6" s="47">
        <v>5</v>
      </c>
      <c r="AU6" s="25" t="s">
        <v>77</v>
      </c>
      <c r="AV6" s="25">
        <v>5</v>
      </c>
    </row>
    <row r="7" spans="1:48" x14ac:dyDescent="0.25">
      <c r="A7" s="165" t="s">
        <v>17</v>
      </c>
      <c r="B7" s="99" t="s">
        <v>18</v>
      </c>
      <c r="C7" s="217" t="s">
        <v>75</v>
      </c>
      <c r="D7" s="217">
        <v>1</v>
      </c>
      <c r="E7" s="217" t="s">
        <v>76</v>
      </c>
      <c r="F7" s="217" t="s">
        <v>76</v>
      </c>
      <c r="G7" s="217" t="s">
        <v>75</v>
      </c>
      <c r="H7" s="217">
        <v>2</v>
      </c>
      <c r="I7" s="217" t="s">
        <v>76</v>
      </c>
      <c r="J7" s="217" t="s">
        <v>76</v>
      </c>
      <c r="K7" s="217" t="s">
        <v>76</v>
      </c>
      <c r="L7" s="217" t="s">
        <v>76</v>
      </c>
      <c r="M7" s="217" t="s">
        <v>76</v>
      </c>
      <c r="N7" s="217" t="s">
        <v>76</v>
      </c>
      <c r="O7" s="217" t="s">
        <v>76</v>
      </c>
      <c r="P7" s="217" t="s">
        <v>76</v>
      </c>
      <c r="Q7" s="217" t="s">
        <v>76</v>
      </c>
      <c r="R7" s="217" t="s">
        <v>76</v>
      </c>
      <c r="S7" s="217" t="s">
        <v>76</v>
      </c>
      <c r="T7" s="217" t="s">
        <v>76</v>
      </c>
      <c r="U7" s="217" t="s">
        <v>76</v>
      </c>
      <c r="V7" s="217" t="s">
        <v>76</v>
      </c>
      <c r="W7" s="217" t="s">
        <v>76</v>
      </c>
      <c r="X7" s="217" t="s">
        <v>76</v>
      </c>
      <c r="Y7" s="217" t="s">
        <v>76</v>
      </c>
      <c r="Z7" s="217" t="s">
        <v>76</v>
      </c>
      <c r="AA7" s="217" t="s">
        <v>76</v>
      </c>
      <c r="AB7" s="217" t="s">
        <v>76</v>
      </c>
      <c r="AC7" s="217" t="s">
        <v>76</v>
      </c>
      <c r="AD7" s="217" t="s">
        <v>76</v>
      </c>
      <c r="AE7" s="217" t="s">
        <v>76</v>
      </c>
      <c r="AF7" s="217" t="s">
        <v>76</v>
      </c>
      <c r="AG7" s="217" t="s">
        <v>76</v>
      </c>
      <c r="AH7" s="217" t="s">
        <v>76</v>
      </c>
      <c r="AI7" s="217" t="s">
        <v>76</v>
      </c>
      <c r="AJ7" s="217" t="s">
        <v>76</v>
      </c>
      <c r="AK7" s="217" t="s">
        <v>76</v>
      </c>
      <c r="AL7" s="217" t="s">
        <v>76</v>
      </c>
      <c r="AM7" s="217" t="s">
        <v>76</v>
      </c>
      <c r="AN7" s="217" t="s">
        <v>76</v>
      </c>
      <c r="AO7" s="217" t="s">
        <v>76</v>
      </c>
      <c r="AP7" s="217" t="s">
        <v>76</v>
      </c>
      <c r="AQ7" s="217" t="s">
        <v>76</v>
      </c>
      <c r="AR7" s="217" t="s">
        <v>76</v>
      </c>
      <c r="AS7" s="217" t="s">
        <v>76</v>
      </c>
      <c r="AT7" s="217" t="s">
        <v>76</v>
      </c>
      <c r="AU7" s="217" t="s">
        <v>76</v>
      </c>
      <c r="AV7" s="217" t="s">
        <v>76</v>
      </c>
    </row>
    <row r="8" spans="1:48" x14ac:dyDescent="0.25">
      <c r="A8" s="164" t="s">
        <v>21</v>
      </c>
      <c r="B8" s="98" t="s">
        <v>22</v>
      </c>
      <c r="C8" s="25" t="s">
        <v>75</v>
      </c>
      <c r="D8" s="25">
        <v>1</v>
      </c>
      <c r="E8" s="25" t="s">
        <v>76</v>
      </c>
      <c r="F8" s="25" t="s">
        <v>76</v>
      </c>
      <c r="G8" s="25" t="s">
        <v>76</v>
      </c>
      <c r="H8" s="25" t="s">
        <v>76</v>
      </c>
      <c r="I8" s="25" t="s">
        <v>75</v>
      </c>
      <c r="J8" s="25">
        <v>2</v>
      </c>
      <c r="K8" s="25" t="s">
        <v>75</v>
      </c>
      <c r="L8" s="25">
        <v>3</v>
      </c>
      <c r="M8" s="25" t="s">
        <v>75</v>
      </c>
      <c r="N8" s="25">
        <v>3</v>
      </c>
      <c r="O8" s="25" t="s">
        <v>76</v>
      </c>
      <c r="P8" s="25" t="s">
        <v>76</v>
      </c>
      <c r="Q8" s="25" t="s">
        <v>76</v>
      </c>
      <c r="R8" s="25" t="s">
        <v>76</v>
      </c>
      <c r="S8" s="25" t="s">
        <v>75</v>
      </c>
      <c r="T8" s="25">
        <v>3</v>
      </c>
      <c r="U8" s="25" t="s">
        <v>78</v>
      </c>
      <c r="V8" s="25">
        <v>3</v>
      </c>
      <c r="W8" s="25" t="s">
        <v>75</v>
      </c>
      <c r="X8" s="25">
        <v>3</v>
      </c>
      <c r="Y8" s="25" t="s">
        <v>78</v>
      </c>
      <c r="Z8" s="25">
        <v>4</v>
      </c>
      <c r="AA8" s="25" t="s">
        <v>78</v>
      </c>
      <c r="AB8" s="25">
        <v>4</v>
      </c>
      <c r="AC8" s="25" t="s">
        <v>76</v>
      </c>
      <c r="AD8" s="25" t="s">
        <v>76</v>
      </c>
      <c r="AE8" s="25" t="s">
        <v>75</v>
      </c>
      <c r="AF8" s="25">
        <v>4</v>
      </c>
      <c r="AG8" s="25" t="s">
        <v>78</v>
      </c>
      <c r="AH8" s="25">
        <v>4</v>
      </c>
      <c r="AI8" s="25" t="s">
        <v>78</v>
      </c>
      <c r="AJ8" s="25">
        <v>4</v>
      </c>
      <c r="AK8" s="25" t="s">
        <v>78</v>
      </c>
      <c r="AL8" s="25">
        <v>4</v>
      </c>
      <c r="AM8" s="25" t="s">
        <v>78</v>
      </c>
      <c r="AN8" s="25">
        <v>4</v>
      </c>
      <c r="AO8" s="25" t="s">
        <v>76</v>
      </c>
      <c r="AP8" s="25" t="s">
        <v>76</v>
      </c>
      <c r="AQ8" s="25" t="s">
        <v>76</v>
      </c>
      <c r="AR8" s="25" t="s">
        <v>76</v>
      </c>
      <c r="AS8" s="25" t="s">
        <v>78</v>
      </c>
      <c r="AT8" s="25">
        <v>4</v>
      </c>
      <c r="AU8" s="25" t="s">
        <v>76</v>
      </c>
      <c r="AV8" s="25" t="s">
        <v>76</v>
      </c>
    </row>
    <row r="9" spans="1:48" x14ac:dyDescent="0.25">
      <c r="A9" s="165" t="s">
        <v>26</v>
      </c>
      <c r="B9" s="99" t="s">
        <v>27</v>
      </c>
      <c r="C9" s="217" t="s">
        <v>75</v>
      </c>
      <c r="D9" s="217">
        <v>1</v>
      </c>
      <c r="E9" s="217" t="s">
        <v>76</v>
      </c>
      <c r="F9" s="217" t="s">
        <v>76</v>
      </c>
      <c r="G9" s="217" t="s">
        <v>76</v>
      </c>
      <c r="H9" s="217" t="s">
        <v>76</v>
      </c>
      <c r="I9" s="217" t="s">
        <v>75</v>
      </c>
      <c r="J9" s="217">
        <v>3</v>
      </c>
      <c r="K9" s="217" t="s">
        <v>75</v>
      </c>
      <c r="L9" s="217">
        <v>4</v>
      </c>
      <c r="M9" s="217" t="s">
        <v>75</v>
      </c>
      <c r="N9" s="217">
        <v>4</v>
      </c>
      <c r="O9" s="217" t="s">
        <v>78</v>
      </c>
      <c r="P9" s="217">
        <v>4</v>
      </c>
      <c r="Q9" s="217" t="s">
        <v>77</v>
      </c>
      <c r="R9" s="217">
        <v>5</v>
      </c>
      <c r="S9" s="217" t="s">
        <v>78</v>
      </c>
      <c r="T9" s="217">
        <v>4</v>
      </c>
      <c r="U9" s="217" t="s">
        <v>78</v>
      </c>
      <c r="V9" s="217">
        <v>4</v>
      </c>
      <c r="W9" s="217" t="s">
        <v>75</v>
      </c>
      <c r="X9" s="217">
        <v>4</v>
      </c>
      <c r="Y9" s="217" t="s">
        <v>78</v>
      </c>
      <c r="Z9" s="217">
        <v>5</v>
      </c>
      <c r="AA9" s="217" t="s">
        <v>78</v>
      </c>
      <c r="AB9" s="217">
        <v>5</v>
      </c>
      <c r="AC9" s="217" t="s">
        <v>78</v>
      </c>
      <c r="AD9" s="217">
        <v>4</v>
      </c>
      <c r="AE9" s="217" t="s">
        <v>78</v>
      </c>
      <c r="AF9" s="217">
        <v>5</v>
      </c>
      <c r="AG9" s="217" t="s">
        <v>78</v>
      </c>
      <c r="AH9" s="217">
        <v>5</v>
      </c>
      <c r="AI9" s="217" t="s">
        <v>76</v>
      </c>
      <c r="AJ9" s="217" t="s">
        <v>76</v>
      </c>
      <c r="AK9" s="217" t="s">
        <v>78</v>
      </c>
      <c r="AL9" s="217">
        <v>5</v>
      </c>
      <c r="AM9" s="217" t="s">
        <v>76</v>
      </c>
      <c r="AN9" s="217" t="s">
        <v>76</v>
      </c>
      <c r="AO9" s="217" t="s">
        <v>75</v>
      </c>
      <c r="AP9" s="217">
        <v>2</v>
      </c>
      <c r="AQ9" s="217" t="s">
        <v>76</v>
      </c>
      <c r="AR9" s="217" t="s">
        <v>76</v>
      </c>
      <c r="AS9" s="217" t="s">
        <v>76</v>
      </c>
      <c r="AT9" s="217" t="s">
        <v>76</v>
      </c>
      <c r="AU9" s="217" t="s">
        <v>76</v>
      </c>
      <c r="AV9" s="217" t="s">
        <v>76</v>
      </c>
    </row>
    <row r="10" spans="1:48" x14ac:dyDescent="0.25">
      <c r="A10" s="164" t="s">
        <v>31</v>
      </c>
      <c r="B10" s="98" t="s">
        <v>32</v>
      </c>
      <c r="C10" s="25" t="s">
        <v>75</v>
      </c>
      <c r="D10" s="25">
        <v>1</v>
      </c>
      <c r="E10" s="25" t="s">
        <v>76</v>
      </c>
      <c r="F10" s="25" t="s">
        <v>76</v>
      </c>
      <c r="G10" s="25" t="s">
        <v>76</v>
      </c>
      <c r="H10" s="25" t="s">
        <v>76</v>
      </c>
      <c r="I10" s="25" t="s">
        <v>75</v>
      </c>
      <c r="J10" s="25">
        <v>3</v>
      </c>
      <c r="K10" s="25" t="s">
        <v>76</v>
      </c>
      <c r="L10" s="25" t="s">
        <v>76</v>
      </c>
      <c r="M10" s="25" t="s">
        <v>76</v>
      </c>
      <c r="N10" s="25" t="s">
        <v>76</v>
      </c>
      <c r="O10" s="25" t="s">
        <v>76</v>
      </c>
      <c r="P10" s="25" t="s">
        <v>76</v>
      </c>
      <c r="Q10" s="25" t="s">
        <v>76</v>
      </c>
      <c r="R10" s="25" t="s">
        <v>76</v>
      </c>
      <c r="S10" s="25" t="s">
        <v>76</v>
      </c>
      <c r="T10" s="25" t="s">
        <v>76</v>
      </c>
      <c r="U10" s="25" t="s">
        <v>76</v>
      </c>
      <c r="V10" s="25" t="s">
        <v>76</v>
      </c>
      <c r="W10" s="25" t="s">
        <v>75</v>
      </c>
      <c r="X10" s="25">
        <v>4</v>
      </c>
      <c r="Y10" s="25" t="s">
        <v>76</v>
      </c>
      <c r="Z10" s="25" t="s">
        <v>76</v>
      </c>
      <c r="AA10" s="25" t="s">
        <v>76</v>
      </c>
      <c r="AB10" s="25" t="s">
        <v>76</v>
      </c>
      <c r="AC10" s="25" t="s">
        <v>75</v>
      </c>
      <c r="AD10" s="25">
        <v>4</v>
      </c>
      <c r="AE10" s="25" t="s">
        <v>76</v>
      </c>
      <c r="AF10" s="25" t="s">
        <v>76</v>
      </c>
      <c r="AG10" s="25" t="s">
        <v>76</v>
      </c>
      <c r="AH10" s="25" t="s">
        <v>76</v>
      </c>
      <c r="AI10" s="25" t="s">
        <v>76</v>
      </c>
      <c r="AJ10" s="25" t="s">
        <v>76</v>
      </c>
      <c r="AK10" s="25" t="s">
        <v>76</v>
      </c>
      <c r="AL10" s="25" t="s">
        <v>76</v>
      </c>
      <c r="AM10" s="25" t="s">
        <v>76</v>
      </c>
      <c r="AN10" s="25" t="s">
        <v>76</v>
      </c>
      <c r="AO10" s="25" t="s">
        <v>76</v>
      </c>
      <c r="AP10" s="25" t="s">
        <v>76</v>
      </c>
      <c r="AQ10" s="25" t="s">
        <v>75</v>
      </c>
      <c r="AR10" s="25">
        <v>2</v>
      </c>
      <c r="AS10" s="25" t="s">
        <v>76</v>
      </c>
      <c r="AT10" s="25" t="s">
        <v>76</v>
      </c>
      <c r="AU10" s="25" t="s">
        <v>76</v>
      </c>
      <c r="AV10" s="25" t="s">
        <v>76</v>
      </c>
    </row>
    <row r="11" spans="1:48" x14ac:dyDescent="0.25">
      <c r="A11" s="165" t="s">
        <v>34</v>
      </c>
      <c r="B11" s="99" t="s">
        <v>35</v>
      </c>
      <c r="C11" s="217" t="s">
        <v>75</v>
      </c>
      <c r="D11" s="217">
        <v>1</v>
      </c>
      <c r="E11" s="217" t="s">
        <v>76</v>
      </c>
      <c r="F11" s="217" t="s">
        <v>76</v>
      </c>
      <c r="G11" s="217" t="s">
        <v>76</v>
      </c>
      <c r="H11" s="217" t="s">
        <v>76</v>
      </c>
      <c r="I11" s="217" t="s">
        <v>75</v>
      </c>
      <c r="J11" s="217">
        <v>3</v>
      </c>
      <c r="K11" s="217" t="s">
        <v>75</v>
      </c>
      <c r="L11" s="217">
        <v>4</v>
      </c>
      <c r="M11" s="217" t="s">
        <v>75</v>
      </c>
      <c r="N11" s="217">
        <v>4</v>
      </c>
      <c r="O11" s="217" t="s">
        <v>78</v>
      </c>
      <c r="P11" s="217">
        <v>4</v>
      </c>
      <c r="Q11" s="217" t="s">
        <v>77</v>
      </c>
      <c r="R11" s="217">
        <v>5</v>
      </c>
      <c r="S11" s="217" t="s">
        <v>78</v>
      </c>
      <c r="T11" s="217">
        <v>4</v>
      </c>
      <c r="U11" s="217" t="s">
        <v>78</v>
      </c>
      <c r="V11" s="217">
        <v>4</v>
      </c>
      <c r="W11" s="217" t="s">
        <v>75</v>
      </c>
      <c r="X11" s="217">
        <v>4</v>
      </c>
      <c r="Y11" s="217" t="s">
        <v>78</v>
      </c>
      <c r="Z11" s="217">
        <v>5</v>
      </c>
      <c r="AA11" s="217" t="s">
        <v>78</v>
      </c>
      <c r="AB11" s="217">
        <v>5</v>
      </c>
      <c r="AC11" s="217" t="s">
        <v>78</v>
      </c>
      <c r="AD11" s="217">
        <v>4</v>
      </c>
      <c r="AE11" s="217" t="s">
        <v>78</v>
      </c>
      <c r="AF11" s="217">
        <v>5</v>
      </c>
      <c r="AG11" s="217" t="s">
        <v>78</v>
      </c>
      <c r="AH11" s="217">
        <v>5</v>
      </c>
      <c r="AI11" s="217" t="s">
        <v>76</v>
      </c>
      <c r="AJ11" s="217" t="s">
        <v>76</v>
      </c>
      <c r="AK11" s="217" t="s">
        <v>78</v>
      </c>
      <c r="AL11" s="217">
        <v>5</v>
      </c>
      <c r="AM11" s="217" t="s">
        <v>76</v>
      </c>
      <c r="AN11" s="217" t="s">
        <v>76</v>
      </c>
      <c r="AO11" s="217" t="s">
        <v>75</v>
      </c>
      <c r="AP11" s="217">
        <v>2</v>
      </c>
      <c r="AQ11" s="217" t="s">
        <v>76</v>
      </c>
      <c r="AR11" s="217" t="s">
        <v>76</v>
      </c>
      <c r="AS11" s="217" t="s">
        <v>76</v>
      </c>
      <c r="AT11" s="217" t="s">
        <v>76</v>
      </c>
      <c r="AU11" s="217" t="s">
        <v>76</v>
      </c>
      <c r="AV11" s="217" t="s">
        <v>76</v>
      </c>
    </row>
    <row r="12" spans="1:48" x14ac:dyDescent="0.25">
      <c r="A12" s="164" t="s">
        <v>37</v>
      </c>
      <c r="B12" s="98" t="s">
        <v>38</v>
      </c>
      <c r="C12" s="25" t="s">
        <v>75</v>
      </c>
      <c r="D12" s="25">
        <v>1</v>
      </c>
      <c r="E12" s="25" t="s">
        <v>76</v>
      </c>
      <c r="F12" s="25" t="s">
        <v>76</v>
      </c>
      <c r="G12" s="25" t="s">
        <v>76</v>
      </c>
      <c r="H12" s="25" t="s">
        <v>76</v>
      </c>
      <c r="I12" s="25" t="s">
        <v>75</v>
      </c>
      <c r="J12" s="25">
        <v>3</v>
      </c>
      <c r="K12" s="25" t="s">
        <v>76</v>
      </c>
      <c r="L12" s="25" t="s">
        <v>76</v>
      </c>
      <c r="M12" s="25" t="s">
        <v>76</v>
      </c>
      <c r="N12" s="25" t="s">
        <v>76</v>
      </c>
      <c r="O12" s="25" t="s">
        <v>76</v>
      </c>
      <c r="P12" s="25" t="s">
        <v>76</v>
      </c>
      <c r="Q12" s="25" t="s">
        <v>76</v>
      </c>
      <c r="R12" s="25" t="s">
        <v>76</v>
      </c>
      <c r="S12" s="25" t="s">
        <v>76</v>
      </c>
      <c r="T12" s="25" t="s">
        <v>76</v>
      </c>
      <c r="U12" s="25" t="s">
        <v>76</v>
      </c>
      <c r="V12" s="25" t="s">
        <v>76</v>
      </c>
      <c r="W12" s="25" t="s">
        <v>75</v>
      </c>
      <c r="X12" s="25">
        <v>4</v>
      </c>
      <c r="Y12" s="25" t="s">
        <v>76</v>
      </c>
      <c r="Z12" s="25" t="s">
        <v>76</v>
      </c>
      <c r="AA12" s="25" t="s">
        <v>76</v>
      </c>
      <c r="AB12" s="25" t="s">
        <v>76</v>
      </c>
      <c r="AC12" s="25" t="s">
        <v>75</v>
      </c>
      <c r="AD12" s="25">
        <v>4</v>
      </c>
      <c r="AE12" s="25" t="s">
        <v>76</v>
      </c>
      <c r="AF12" s="25" t="s">
        <v>76</v>
      </c>
      <c r="AG12" s="25" t="s">
        <v>76</v>
      </c>
      <c r="AH12" s="25" t="s">
        <v>76</v>
      </c>
      <c r="AI12" s="25" t="s">
        <v>76</v>
      </c>
      <c r="AJ12" s="25" t="s">
        <v>76</v>
      </c>
      <c r="AK12" s="25" t="s">
        <v>76</v>
      </c>
      <c r="AL12" s="25" t="s">
        <v>76</v>
      </c>
      <c r="AM12" s="25" t="s">
        <v>76</v>
      </c>
      <c r="AN12" s="25" t="s">
        <v>76</v>
      </c>
      <c r="AO12" s="25" t="s">
        <v>76</v>
      </c>
      <c r="AP12" s="25" t="s">
        <v>76</v>
      </c>
      <c r="AQ12" s="25" t="s">
        <v>75</v>
      </c>
      <c r="AR12" s="25">
        <v>2</v>
      </c>
      <c r="AS12" s="25" t="s">
        <v>76</v>
      </c>
      <c r="AT12" s="25" t="s">
        <v>76</v>
      </c>
      <c r="AU12" s="25" t="s">
        <v>76</v>
      </c>
      <c r="AV12" s="25" t="s">
        <v>76</v>
      </c>
    </row>
    <row r="13" spans="1:48" x14ac:dyDescent="0.25">
      <c r="A13" s="165" t="s">
        <v>40</v>
      </c>
      <c r="B13" s="99" t="s">
        <v>41</v>
      </c>
      <c r="C13" s="217" t="s">
        <v>75</v>
      </c>
      <c r="D13" s="217">
        <v>1</v>
      </c>
      <c r="E13" s="217" t="s">
        <v>76</v>
      </c>
      <c r="F13" s="217" t="s">
        <v>76</v>
      </c>
      <c r="G13" s="217" t="s">
        <v>76</v>
      </c>
      <c r="H13" s="217" t="s">
        <v>76</v>
      </c>
      <c r="I13" s="217" t="s">
        <v>75</v>
      </c>
      <c r="J13" s="217">
        <v>2</v>
      </c>
      <c r="K13" s="217" t="s">
        <v>75</v>
      </c>
      <c r="L13" s="217">
        <v>3</v>
      </c>
      <c r="M13" s="217" t="s">
        <v>75</v>
      </c>
      <c r="N13" s="217">
        <v>3</v>
      </c>
      <c r="O13" s="217" t="s">
        <v>76</v>
      </c>
      <c r="P13" s="217" t="s">
        <v>76</v>
      </c>
      <c r="Q13" s="217" t="s">
        <v>76</v>
      </c>
      <c r="R13" s="217" t="s">
        <v>76</v>
      </c>
      <c r="S13" s="217" t="s">
        <v>78</v>
      </c>
      <c r="T13" s="217">
        <v>3</v>
      </c>
      <c r="U13" s="217" t="s">
        <v>78</v>
      </c>
      <c r="V13" s="217">
        <v>3</v>
      </c>
      <c r="W13" s="217" t="s">
        <v>75</v>
      </c>
      <c r="X13" s="217">
        <v>3</v>
      </c>
      <c r="Y13" s="217" t="s">
        <v>78</v>
      </c>
      <c r="Z13" s="217">
        <v>4</v>
      </c>
      <c r="AA13" s="217" t="s">
        <v>78</v>
      </c>
      <c r="AB13" s="217">
        <v>4</v>
      </c>
      <c r="AC13" s="217" t="s">
        <v>76</v>
      </c>
      <c r="AD13" s="217" t="s">
        <v>76</v>
      </c>
      <c r="AE13" s="217" t="s">
        <v>78</v>
      </c>
      <c r="AF13" s="217">
        <v>4</v>
      </c>
      <c r="AG13" s="217" t="s">
        <v>78</v>
      </c>
      <c r="AH13" s="217">
        <v>4</v>
      </c>
      <c r="AI13" s="217" t="s">
        <v>78</v>
      </c>
      <c r="AJ13" s="217">
        <v>4</v>
      </c>
      <c r="AK13" s="217" t="s">
        <v>78</v>
      </c>
      <c r="AL13" s="217">
        <v>4</v>
      </c>
      <c r="AM13" s="217" t="s">
        <v>78</v>
      </c>
      <c r="AN13" s="217">
        <v>4</v>
      </c>
      <c r="AO13" s="217" t="s">
        <v>76</v>
      </c>
      <c r="AP13" s="217" t="s">
        <v>76</v>
      </c>
      <c r="AQ13" s="217" t="s">
        <v>76</v>
      </c>
      <c r="AR13" s="217" t="s">
        <v>76</v>
      </c>
      <c r="AS13" s="217" t="s">
        <v>78</v>
      </c>
      <c r="AT13" s="217">
        <v>4</v>
      </c>
      <c r="AU13" s="217" t="s">
        <v>76</v>
      </c>
      <c r="AV13" s="217" t="s">
        <v>76</v>
      </c>
    </row>
    <row r="14" spans="1:48" x14ac:dyDescent="0.25">
      <c r="A14" s="165" t="s">
        <v>44</v>
      </c>
      <c r="B14" s="99" t="s">
        <v>45</v>
      </c>
      <c r="C14" s="217" t="s">
        <v>75</v>
      </c>
      <c r="D14" s="217">
        <v>1</v>
      </c>
      <c r="E14" s="217" t="s">
        <v>76</v>
      </c>
      <c r="F14" s="217" t="s">
        <v>76</v>
      </c>
      <c r="G14" s="217" t="s">
        <v>76</v>
      </c>
      <c r="H14" s="217" t="s">
        <v>76</v>
      </c>
      <c r="I14" s="217" t="s">
        <v>75</v>
      </c>
      <c r="J14" s="217">
        <v>2</v>
      </c>
      <c r="K14" s="217" t="s">
        <v>75</v>
      </c>
      <c r="L14" s="217">
        <v>3</v>
      </c>
      <c r="M14" s="217" t="s">
        <v>75</v>
      </c>
      <c r="N14" s="217">
        <v>3</v>
      </c>
      <c r="O14" s="217" t="s">
        <v>76</v>
      </c>
      <c r="P14" s="217" t="s">
        <v>76</v>
      </c>
      <c r="Q14" s="217" t="s">
        <v>76</v>
      </c>
      <c r="R14" s="217" t="s">
        <v>76</v>
      </c>
      <c r="S14" s="217" t="s">
        <v>78</v>
      </c>
      <c r="T14" s="217">
        <v>3</v>
      </c>
      <c r="U14" s="217" t="s">
        <v>78</v>
      </c>
      <c r="V14" s="217">
        <v>3</v>
      </c>
      <c r="W14" s="217" t="s">
        <v>75</v>
      </c>
      <c r="X14" s="217">
        <v>3</v>
      </c>
      <c r="Y14" s="217" t="s">
        <v>78</v>
      </c>
      <c r="Z14" s="217">
        <v>4</v>
      </c>
      <c r="AA14" s="217" t="s">
        <v>78</v>
      </c>
      <c r="AB14" s="217">
        <v>4</v>
      </c>
      <c r="AC14" s="217" t="s">
        <v>76</v>
      </c>
      <c r="AD14" s="217" t="s">
        <v>76</v>
      </c>
      <c r="AE14" s="217" t="s">
        <v>78</v>
      </c>
      <c r="AF14" s="217">
        <v>4</v>
      </c>
      <c r="AG14" s="217" t="s">
        <v>78</v>
      </c>
      <c r="AH14" s="217">
        <v>4</v>
      </c>
      <c r="AI14" s="217" t="s">
        <v>78</v>
      </c>
      <c r="AJ14" s="217">
        <v>4</v>
      </c>
      <c r="AK14" s="217" t="s">
        <v>78</v>
      </c>
      <c r="AL14" s="217">
        <v>4</v>
      </c>
      <c r="AM14" s="217" t="s">
        <v>78</v>
      </c>
      <c r="AN14" s="217">
        <v>4</v>
      </c>
      <c r="AO14" s="217" t="s">
        <v>76</v>
      </c>
      <c r="AP14" s="217" t="s">
        <v>76</v>
      </c>
      <c r="AQ14" s="217" t="s">
        <v>76</v>
      </c>
      <c r="AR14" s="217" t="s">
        <v>76</v>
      </c>
      <c r="AS14" s="217" t="s">
        <v>78</v>
      </c>
      <c r="AT14" s="217">
        <v>4</v>
      </c>
      <c r="AU14" s="217" t="s">
        <v>76</v>
      </c>
      <c r="AV14" s="217" t="s">
        <v>76</v>
      </c>
    </row>
  </sheetData>
  <mergeCells count="27">
    <mergeCell ref="AS2:AT2"/>
    <mergeCell ref="AI2:AJ2"/>
    <mergeCell ref="AK2:AL2"/>
    <mergeCell ref="AM2:AN2"/>
    <mergeCell ref="AO2:AP2"/>
    <mergeCell ref="AQ2:AR2"/>
    <mergeCell ref="Y2:Z2"/>
    <mergeCell ref="AA2:AB2"/>
    <mergeCell ref="AC2:AD2"/>
    <mergeCell ref="AE2:AF2"/>
    <mergeCell ref="AG2:AH2"/>
    <mergeCell ref="W2:X2"/>
    <mergeCell ref="A1:A3"/>
    <mergeCell ref="B1:B3"/>
    <mergeCell ref="C1:AT1"/>
    <mergeCell ref="AU1:AV1"/>
    <mergeCell ref="C2:D2"/>
    <mergeCell ref="E2:F2"/>
    <mergeCell ref="G2:H2"/>
    <mergeCell ref="I2:J2"/>
    <mergeCell ref="K2:L2"/>
    <mergeCell ref="M2:N2"/>
    <mergeCell ref="O2:P2"/>
    <mergeCell ref="Q2:R2"/>
    <mergeCell ref="S2:T2"/>
    <mergeCell ref="U2:V2"/>
    <mergeCell ref="AU2:AV2"/>
  </mergeCells>
  <conditionalFormatting sqref="A9:D10 I10:AT10">
    <cfRule type="expression" dxfId="343" priority="34">
      <formula>ISEVEN(#REF!)</formula>
    </cfRule>
    <cfRule type="expression" dxfId="342" priority="33">
      <formula>ISODD(#REF!)</formula>
    </cfRule>
  </conditionalFormatting>
  <conditionalFormatting sqref="A11:D14 I12:AT12 I13:N14">
    <cfRule type="expression" dxfId="341" priority="228">
      <formula>ISEVEN(#REF!)</formula>
    </cfRule>
    <cfRule type="expression" dxfId="340" priority="227">
      <formula>ISODD(#REF!)</formula>
    </cfRule>
  </conditionalFormatting>
  <conditionalFormatting sqref="A7:H8">
    <cfRule type="expression" dxfId="339" priority="132">
      <formula>ISEVEN(#REF!)</formula>
    </cfRule>
  </conditionalFormatting>
  <conditionalFormatting sqref="A4:AT6">
    <cfRule type="expression" dxfId="338" priority="136">
      <formula>ISEVEN(#REF!)</formula>
    </cfRule>
  </conditionalFormatting>
  <conditionalFormatting sqref="A4:AV8">
    <cfRule type="expression" dxfId="337" priority="3">
      <formula>ISODD(#REF!)</formula>
    </cfRule>
  </conditionalFormatting>
  <conditionalFormatting sqref="C10:V10">
    <cfRule type="expression" dxfId="336" priority="30">
      <formula>ISEVEN(#REF!)</formula>
    </cfRule>
    <cfRule type="expression" dxfId="335" priority="29">
      <formula>ISODD(#REF!)</formula>
    </cfRule>
  </conditionalFormatting>
  <conditionalFormatting sqref="C12:V12">
    <cfRule type="expression" dxfId="334" priority="125">
      <formula>ISODD(#REF!)</formula>
    </cfRule>
    <cfRule type="expression" dxfId="333" priority="126">
      <formula>ISEVEN(#REF!)</formula>
    </cfRule>
  </conditionalFormatting>
  <conditionalFormatting sqref="C13:AP13">
    <cfRule type="expression" dxfId="332" priority="113">
      <formula>ISODD(#REF!)</formula>
    </cfRule>
    <cfRule type="expression" dxfId="331" priority="114">
      <formula>ISEVEN(#REF!)</formula>
    </cfRule>
  </conditionalFormatting>
  <conditionalFormatting sqref="E14:H14">
    <cfRule type="expression" dxfId="330" priority="109">
      <formula>ISODD(#REF!)</formula>
    </cfRule>
    <cfRule type="expression" dxfId="329" priority="110">
      <formula>ISEVEN(#REF!)</formula>
    </cfRule>
  </conditionalFormatting>
  <conditionalFormatting sqref="E9:AV9">
    <cfRule type="expression" dxfId="328" priority="5">
      <formula>ISODD(#REF!)</formula>
    </cfRule>
    <cfRule type="expression" dxfId="327" priority="6">
      <formula>ISEVEN(#REF!)</formula>
    </cfRule>
  </conditionalFormatting>
  <conditionalFormatting sqref="E11:AV11">
    <cfRule type="expression" dxfId="326" priority="35">
      <formula>ISODD(#REF!)</formula>
    </cfRule>
    <cfRule type="expression" dxfId="325" priority="36">
      <formula>ISEVEN(#REF!)</formula>
    </cfRule>
  </conditionalFormatting>
  <conditionalFormatting sqref="F10:H10">
    <cfRule type="expression" dxfId="324" priority="28">
      <formula>ISEVEN(#REF!)</formula>
    </cfRule>
    <cfRule type="expression" dxfId="323" priority="27">
      <formula>ISODD(#REF!)</formula>
    </cfRule>
  </conditionalFormatting>
  <conditionalFormatting sqref="F12:H12">
    <cfRule type="expression" dxfId="322" priority="2">
      <formula>ISEVEN(#REF!)</formula>
    </cfRule>
    <cfRule type="expression" dxfId="321" priority="1">
      <formula>ISODD(#REF!)</formula>
    </cfRule>
  </conditionalFormatting>
  <conditionalFormatting sqref="I8:AV8">
    <cfRule type="expression" dxfId="320" priority="66">
      <formula>ISEVEN(#REF!)</formula>
    </cfRule>
  </conditionalFormatting>
  <conditionalFormatting sqref="L10 N10 P10 R10 T10 V10:X10">
    <cfRule type="expression" dxfId="319" priority="21">
      <formula>ISODD(#REF!)</formula>
    </cfRule>
    <cfRule type="expression" dxfId="318" priority="22">
      <formula>ISEVEN(#REF!)</formula>
    </cfRule>
  </conditionalFormatting>
  <conditionalFormatting sqref="L12 N12 P12 R12 T12 V12:X12">
    <cfRule type="expression" dxfId="317" priority="117">
      <formula>ISODD(#REF!)</formula>
    </cfRule>
    <cfRule type="expression" dxfId="316" priority="118">
      <formula>ISEVEN(#REF!)</formula>
    </cfRule>
  </conditionalFormatting>
  <conditionalFormatting sqref="O14:AP14">
    <cfRule type="expression" dxfId="315" priority="107">
      <formula>ISODD(#REF!)</formula>
    </cfRule>
    <cfRule type="expression" dxfId="314" priority="108">
      <formula>ISEVEN(#REF!)</formula>
    </cfRule>
  </conditionalFormatting>
  <conditionalFormatting sqref="S13:AT13 I7:AT7">
    <cfRule type="expression" dxfId="313" priority="232">
      <formula>ISEVEN(#REF!)</formula>
    </cfRule>
  </conditionalFormatting>
  <conditionalFormatting sqref="S13:AT13">
    <cfRule type="expression" dxfId="312" priority="231">
      <formula>ISODD(#REF!)</formula>
    </cfRule>
  </conditionalFormatting>
  <conditionalFormatting sqref="Z10 AB10:AR10">
    <cfRule type="expression" dxfId="311" priority="24">
      <formula>ISEVEN(#REF!)</formula>
    </cfRule>
    <cfRule type="expression" dxfId="310" priority="23">
      <formula>ISODD(#REF!)</formula>
    </cfRule>
  </conditionalFormatting>
  <conditionalFormatting sqref="Z12 AB12:AR12">
    <cfRule type="expression" dxfId="309" priority="119">
      <formula>ISODD(#REF!)</formula>
    </cfRule>
    <cfRule type="expression" dxfId="308" priority="120">
      <formula>ISEVEN(#REF!)</formula>
    </cfRule>
  </conditionalFormatting>
  <conditionalFormatting sqref="AQ13:AV14">
    <cfRule type="expression" dxfId="307" priority="63">
      <formula>ISODD(#REF!)</formula>
    </cfRule>
    <cfRule type="expression" dxfId="306" priority="64">
      <formula>ISEVEN(#REF!)</formula>
    </cfRule>
  </conditionalFormatting>
  <conditionalFormatting sqref="AT10:AV10">
    <cfRule type="expression" dxfId="305" priority="19">
      <formula>ISODD(#REF!)</formula>
    </cfRule>
    <cfRule type="expression" dxfId="304" priority="20">
      <formula>ISEVEN(#REF!)</formula>
    </cfRule>
  </conditionalFormatting>
  <conditionalFormatting sqref="AT12:AV12">
    <cfRule type="expression" dxfId="303" priority="78">
      <formula>ISEVEN(#REF!)</formula>
    </cfRule>
    <cfRule type="expression" dxfId="302" priority="77">
      <formula>ISODD(#REF!)</formula>
    </cfRule>
  </conditionalFormatting>
  <conditionalFormatting sqref="AU4:AV7">
    <cfRule type="expression" dxfId="301" priority="4">
      <formula>ISEVEN(#REF!)</formula>
    </cfRule>
  </conditionalFormatting>
  <conditionalFormatting sqref="AV10">
    <cfRule type="expression" dxfId="300" priority="17">
      <formula>ISODD(#REF!)</formula>
    </cfRule>
    <cfRule type="expression" dxfId="299" priority="18">
      <formula>ISEVEN(#REF!)</formula>
    </cfRule>
  </conditionalFormatting>
  <conditionalFormatting sqref="AV12">
    <cfRule type="expression" dxfId="298" priority="75">
      <formula>ISODD(#REF!)</formula>
    </cfRule>
    <cfRule type="expression" dxfId="297" priority="76">
      <formula>ISEVEN(#REF!)</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'L:\DSI\Projet\01 - Standards\01 - GeoData\1. Specification\V4.0\[GEODATA V4.0_PARCEL_File Format specification_20181026.xlsx]Referential'!#REF!</xm:f>
          </x14:formula1>
          <xm:sqref>C1:C14 E1:E14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sheetPr>
  <dimension ref="A1:BF144"/>
  <sheetViews>
    <sheetView zoomScale="130" zoomScaleNormal="130" workbookViewId="0">
      <pane xSplit="1" topLeftCell="B1" activePane="topRight" state="frozen"/>
      <selection pane="topRight" activeCell="G59" sqref="G59"/>
    </sheetView>
  </sheetViews>
  <sheetFormatPr defaultColWidth="11.42578125" defaultRowHeight="15" outlineLevelRow="1" outlineLevelCol="1" x14ac:dyDescent="0.25"/>
  <cols>
    <col min="1" max="1" width="17.42578125" bestFit="1" customWidth="1" outlineLevel="1"/>
    <col min="2" max="2" width="10.7109375" customWidth="1" outlineLevel="1"/>
    <col min="3" max="3" width="21" customWidth="1" outlineLevel="1"/>
    <col min="4" max="4" width="6.28515625" bestFit="1" customWidth="1"/>
    <col min="5" max="5" width="32.140625" customWidth="1"/>
    <col min="6" max="6" width="15.28515625" bestFit="1" customWidth="1"/>
    <col min="7" max="7" width="19.5703125" customWidth="1"/>
    <col min="8" max="8" width="21.7109375" bestFit="1" customWidth="1"/>
    <col min="9" max="9" width="17.140625" bestFit="1" customWidth="1"/>
    <col min="10" max="10" width="17.28515625" bestFit="1" customWidth="1"/>
    <col min="11" max="11" width="17.42578125" bestFit="1" customWidth="1"/>
    <col min="12" max="12" width="20.140625" bestFit="1" customWidth="1"/>
    <col min="13" max="13" width="25" customWidth="1"/>
    <col min="14" max="14" width="26.42578125" customWidth="1"/>
    <col min="15" max="15" width="19.7109375" bestFit="1" customWidth="1"/>
    <col min="16" max="16" width="15.7109375" bestFit="1" customWidth="1"/>
    <col min="17" max="17" width="23.85546875" customWidth="1"/>
    <col min="18" max="18" width="25.42578125" customWidth="1"/>
    <col min="19" max="19" width="23" customWidth="1"/>
    <col min="20" max="20" width="17.42578125" bestFit="1" customWidth="1"/>
    <col min="21" max="21" width="18.140625" customWidth="1"/>
    <col min="22" max="22" width="17.42578125" customWidth="1"/>
    <col min="23" max="23" width="17.5703125" customWidth="1"/>
    <col min="24" max="24" width="18.42578125" customWidth="1"/>
    <col min="25" max="25" width="16" customWidth="1"/>
    <col min="26" max="26" width="18.42578125" customWidth="1"/>
    <col min="27" max="27" width="15.140625" bestFit="1" customWidth="1"/>
    <col min="28" max="28" width="18.42578125" bestFit="1" customWidth="1"/>
    <col min="29" max="29" width="14.140625" bestFit="1" customWidth="1"/>
    <col min="30" max="30" width="21.7109375" customWidth="1"/>
    <col min="31" max="31" width="14.7109375" bestFit="1" customWidth="1"/>
    <col min="32" max="32" width="15.28515625" bestFit="1" customWidth="1"/>
    <col min="33" max="34" width="19.42578125" bestFit="1" customWidth="1"/>
    <col min="35" max="35" width="18.42578125" customWidth="1"/>
    <col min="36" max="36" width="20.28515625" customWidth="1"/>
    <col min="37" max="37" width="13.7109375" customWidth="1"/>
    <col min="38" max="38" width="18.7109375" customWidth="1"/>
    <col min="39" max="39" width="17.85546875" customWidth="1"/>
    <col min="40" max="40" width="16.28515625" customWidth="1"/>
    <col min="41" max="41" width="13.5703125" customWidth="1"/>
    <col min="42" max="42" width="22" customWidth="1"/>
    <col min="43" max="43" width="22.140625" customWidth="1"/>
    <col min="44" max="44" width="24.5703125" customWidth="1"/>
    <col min="45" max="45" width="20.140625" customWidth="1"/>
    <col min="46" max="47" width="13.5703125" customWidth="1"/>
    <col min="48" max="48" width="14.140625" customWidth="1"/>
    <col min="49" max="49" width="19.28515625" bestFit="1" customWidth="1"/>
    <col min="50" max="50" width="19.140625" bestFit="1" customWidth="1"/>
    <col min="54" max="54" width="14.42578125" customWidth="1"/>
    <col min="55" max="55" width="13.5703125" customWidth="1"/>
    <col min="57" max="57" width="0.85546875" customWidth="1"/>
  </cols>
  <sheetData>
    <row r="1" spans="1:57" s="68" customFormat="1" x14ac:dyDescent="0.25">
      <c r="A1" s="67" t="s">
        <v>49</v>
      </c>
      <c r="B1" s="67" t="s">
        <v>79</v>
      </c>
      <c r="C1" s="67" t="s">
        <v>80</v>
      </c>
      <c r="D1" s="67" t="s">
        <v>81</v>
      </c>
      <c r="E1" s="66" t="s">
        <v>82</v>
      </c>
      <c r="F1" s="66" t="s">
        <v>83</v>
      </c>
      <c r="G1" s="66" t="s">
        <v>84</v>
      </c>
      <c r="H1" s="66" t="s">
        <v>85</v>
      </c>
      <c r="I1" s="66" t="s">
        <v>86</v>
      </c>
      <c r="J1" s="66" t="s">
        <v>87</v>
      </c>
      <c r="K1" s="66" t="s">
        <v>88</v>
      </c>
      <c r="L1" s="66" t="s">
        <v>89</v>
      </c>
      <c r="M1" s="66" t="s">
        <v>90</v>
      </c>
      <c r="N1" s="66" t="s">
        <v>91</v>
      </c>
      <c r="O1" s="66" t="s">
        <v>92</v>
      </c>
      <c r="P1" s="66" t="s">
        <v>93</v>
      </c>
      <c r="Q1" s="66" t="s">
        <v>94</v>
      </c>
      <c r="R1" s="66" t="s">
        <v>95</v>
      </c>
      <c r="S1" s="66" t="s">
        <v>96</v>
      </c>
      <c r="T1" s="66" t="s">
        <v>97</v>
      </c>
      <c r="U1" s="66" t="s">
        <v>98</v>
      </c>
      <c r="V1" s="66" t="s">
        <v>99</v>
      </c>
      <c r="W1" s="66" t="s">
        <v>100</v>
      </c>
      <c r="X1" s="66" t="s">
        <v>101</v>
      </c>
      <c r="Y1" s="66" t="s">
        <v>102</v>
      </c>
      <c r="Z1" s="66" t="s">
        <v>103</v>
      </c>
      <c r="AA1" s="66" t="s">
        <v>104</v>
      </c>
      <c r="AB1" s="66" t="s">
        <v>105</v>
      </c>
      <c r="AC1" s="66" t="s">
        <v>106</v>
      </c>
      <c r="AD1" s="66" t="s">
        <v>107</v>
      </c>
      <c r="AE1" s="66" t="s">
        <v>108</v>
      </c>
      <c r="AF1" s="66" t="s">
        <v>109</v>
      </c>
      <c r="AG1" s="66" t="s">
        <v>110</v>
      </c>
      <c r="AH1" s="66" t="s">
        <v>111</v>
      </c>
      <c r="AI1" s="66" t="s">
        <v>112</v>
      </c>
      <c r="AJ1" s="66" t="s">
        <v>113</v>
      </c>
      <c r="AK1" s="66" t="s">
        <v>114</v>
      </c>
      <c r="AL1" s="66" t="s">
        <v>115</v>
      </c>
      <c r="AM1" s="66" t="s">
        <v>116</v>
      </c>
      <c r="AN1" s="66" t="s">
        <v>117</v>
      </c>
      <c r="AO1" s="66" t="s">
        <v>118</v>
      </c>
      <c r="AP1" s="66" t="s">
        <v>119</v>
      </c>
      <c r="AQ1" s="66" t="s">
        <v>120</v>
      </c>
      <c r="AR1" s="66" t="s">
        <v>121</v>
      </c>
      <c r="AS1" s="66" t="s">
        <v>122</v>
      </c>
      <c r="AT1" s="66" t="s">
        <v>123</v>
      </c>
      <c r="AU1" s="66" t="s">
        <v>124</v>
      </c>
      <c r="AV1" s="66" t="s">
        <v>125</v>
      </c>
      <c r="AW1" s="66" t="s">
        <v>126</v>
      </c>
      <c r="AX1" s="66" t="s">
        <v>127</v>
      </c>
      <c r="AY1" s="66" t="s">
        <v>128</v>
      </c>
      <c r="AZ1" s="66" t="s">
        <v>129</v>
      </c>
      <c r="BA1" s="66" t="s">
        <v>130</v>
      </c>
      <c r="BB1" s="66" t="s">
        <v>131</v>
      </c>
      <c r="BC1" s="66" t="s">
        <v>132</v>
      </c>
      <c r="BD1" s="66" t="s">
        <v>133</v>
      </c>
      <c r="BE1" s="101"/>
    </row>
    <row r="2" spans="1:57" x14ac:dyDescent="0.25">
      <c r="A2" s="64" t="s">
        <v>50</v>
      </c>
      <c r="B2" s="64">
        <v>1</v>
      </c>
      <c r="C2" s="64" t="str">
        <f>CONCATENATE(B2,"-",A2)</f>
        <v>1-HEADER</v>
      </c>
      <c r="D2" s="109" t="s">
        <v>134</v>
      </c>
      <c r="E2" s="109" t="str">
        <f ca="1">IF(ISERROR(VLOOKUP(E$1,INDIRECT("'"&amp;$C2&amp;"'!"&amp;"A2"):INDIRECT("'"&amp;$C2&amp;"'!"&amp;"B100"),2,FALSE)),"",VLOOKUP(E$1,INDIRECT("'"&amp;$C2&amp;"'!"&amp;"A2"):INDIRECT("'"&amp;$C2&amp;"'!"&amp;"B100"),2,FALSE))</f>
        <v>GEODATA:HEADER</v>
      </c>
      <c r="F2" s="24" t="str">
        <f ca="1">IF(ISERROR(VLOOKUP(F$1,INDIRECT("'"&amp;$C2&amp;"'!"&amp;"A2"):INDIRECT("'"&amp;$C2&amp;"'!"&amp;"B100"),2,FALSE)),"",VLOOKUP(F$1,INDIRECT("'"&amp;$C2&amp;"'!"&amp;"A2"):INDIRECT("'"&amp;$C2&amp;"'!"&amp;"B100"),2,FALSE))</f>
        <v>VERSION</v>
      </c>
      <c r="G2" s="24" t="str">
        <f ca="1">IF(ISERROR(VLOOKUP(G$1,INDIRECT("'"&amp;$C2&amp;"'!"&amp;"A2"):INDIRECT("'"&amp;$C2&amp;"'!"&amp;"B100"),2,FALSE)),"",VLOOKUP(G$1,INDIRECT("'"&amp;$C2&amp;"'!"&amp;"A2"):INDIRECT("'"&amp;$C2&amp;"'!"&amp;"B100"),2,FALSE))</f>
        <v>CLASSIFICATION</v>
      </c>
      <c r="H2" s="24" t="str">
        <f ca="1">IF(ISERROR(VLOOKUP(H$1,INDIRECT("'"&amp;$C2&amp;"'!"&amp;"A2"):INDIRECT("'"&amp;$C2&amp;"'!"&amp;"B100"),2,FALSE)),"",VLOOKUP(H$1,INDIRECT("'"&amp;$C2&amp;"'!"&amp;"A2"):INDIRECT("'"&amp;$C2&amp;"'!"&amp;"B100"),2,FALSE))</f>
        <v/>
      </c>
      <c r="I2" s="24" t="str">
        <f ca="1">IF(ISERROR(VLOOKUP(I$1,INDIRECT("'"&amp;$C2&amp;"'!"&amp;"A2"):INDIRECT("'"&amp;$C2&amp;"'!"&amp;"B100"),2,FALSE)),"",VLOOKUP(I$1,INDIRECT("'"&amp;$C2&amp;"'!"&amp;"A2"):INDIRECT("'"&amp;$C2&amp;"'!"&amp;"B100"),2,FALSE))</f>
        <v/>
      </c>
      <c r="J2" s="24" t="str">
        <f ca="1">IF(ISERROR(VLOOKUP(J$1,INDIRECT("'"&amp;$C2&amp;"'!"&amp;"A2"):INDIRECT("'"&amp;$C2&amp;"'!"&amp;"B100"),2,FALSE)),"",VLOOKUP(J$1,INDIRECT("'"&amp;$C2&amp;"'!"&amp;"A2"):INDIRECT("'"&amp;$C2&amp;"'!"&amp;"B100"),2,FALSE))</f>
        <v/>
      </c>
      <c r="K2" s="24" t="str">
        <f ca="1">IF(ISERROR(VLOOKUP(K$1,INDIRECT("'"&amp;$C2&amp;"'!"&amp;"A2"):INDIRECT("'"&amp;$C2&amp;"'!"&amp;"B100"),2,FALSE)),"",VLOOKUP(K$1,INDIRECT("'"&amp;$C2&amp;"'!"&amp;"A2"):INDIRECT("'"&amp;$C2&amp;"'!"&amp;"B100"),2,FALSE))</f>
        <v/>
      </c>
      <c r="L2" s="24" t="str">
        <f ca="1">IF(ISERROR(VLOOKUP(L$1,INDIRECT("'"&amp;$C2&amp;"'!"&amp;"A2"):INDIRECT("'"&amp;$C2&amp;"'!"&amp;"B100"),2,FALSE)),"",VLOOKUP(L$1,INDIRECT("'"&amp;$C2&amp;"'!"&amp;"A2"):INDIRECT("'"&amp;$C2&amp;"'!"&amp;"B100"),2,FALSE))</f>
        <v/>
      </c>
      <c r="M2" s="24" t="str">
        <f ca="1">IF(ISERROR(VLOOKUP(M$1,INDIRECT("'"&amp;$C2&amp;"'!"&amp;"A2"):INDIRECT("'"&amp;$C2&amp;"'!"&amp;"B100"),2,FALSE)),"",VLOOKUP(M$1,INDIRECT("'"&amp;$C2&amp;"'!"&amp;"A2"):INDIRECT("'"&amp;$C2&amp;"'!"&amp;"B100"),2,FALSE))</f>
        <v/>
      </c>
      <c r="N2" s="24" t="str">
        <f ca="1">IF(ISERROR(VLOOKUP(N$1,INDIRECT("'"&amp;$C2&amp;"'!"&amp;"A2"):INDIRECT("'"&amp;$C2&amp;"'!"&amp;"B100"),2,FALSE)),"",VLOOKUP(N$1,INDIRECT("'"&amp;$C2&amp;"'!"&amp;"A2"):INDIRECT("'"&amp;$C2&amp;"'!"&amp;"B100"),2,FALSE))</f>
        <v/>
      </c>
      <c r="O2" s="24" t="str">
        <f ca="1">IF(ISERROR(VLOOKUP(O$1,INDIRECT("'"&amp;$C2&amp;"'!"&amp;"A2"):INDIRECT("'"&amp;$C2&amp;"'!"&amp;"B100"),2,FALSE)),"",VLOOKUP(O$1,INDIRECT("'"&amp;$C2&amp;"'!"&amp;"A2"):INDIRECT("'"&amp;$C2&amp;"'!"&amp;"B100"),2,FALSE))</f>
        <v/>
      </c>
      <c r="P2" s="24" t="str">
        <f ca="1">IF(ISERROR(VLOOKUP(P$1,INDIRECT("'"&amp;$C2&amp;"'!"&amp;"A2"):INDIRECT("'"&amp;$C2&amp;"'!"&amp;"B100"),2,FALSE)),"",VLOOKUP(P$1,INDIRECT("'"&amp;$C2&amp;"'!"&amp;"A2"):INDIRECT("'"&amp;$C2&amp;"'!"&amp;"B100"),2,FALSE))</f>
        <v/>
      </c>
      <c r="Q2" s="24" t="str">
        <f ca="1">IF(ISERROR(VLOOKUP(Q$1,INDIRECT("'"&amp;$C2&amp;"'!"&amp;"A2"):INDIRECT("'"&amp;$C2&amp;"'!"&amp;"B100"),2,FALSE)),"",VLOOKUP(Q$1,INDIRECT("'"&amp;$C2&amp;"'!"&amp;"A2"):INDIRECT("'"&amp;$C2&amp;"'!"&amp;"B100"),2,FALSE))</f>
        <v/>
      </c>
      <c r="R2" s="24" t="str">
        <f ca="1">IF(ISERROR(VLOOKUP(R$1,INDIRECT("'"&amp;$C2&amp;"'!"&amp;"A2"):INDIRECT("'"&amp;$C2&amp;"'!"&amp;"B100"),2,FALSE)),"",VLOOKUP(R$1,INDIRECT("'"&amp;$C2&amp;"'!"&amp;"A2"):INDIRECT("'"&amp;$C2&amp;"'!"&amp;"B100"),2,FALSE))</f>
        <v/>
      </c>
      <c r="S2" s="24" t="str">
        <f ca="1">IF(ISERROR(VLOOKUP(S$1,INDIRECT("'"&amp;$C2&amp;"'!"&amp;"A2"):INDIRECT("'"&amp;$C2&amp;"'!"&amp;"B100"),2,FALSE)),"",VLOOKUP(S$1,INDIRECT("'"&amp;$C2&amp;"'!"&amp;"A2"):INDIRECT("'"&amp;$C2&amp;"'!"&amp;"B100"),2,FALSE))</f>
        <v/>
      </c>
      <c r="T2" s="24" t="str">
        <f ca="1">IF(ISERROR(VLOOKUP(T$1,INDIRECT("'"&amp;$C2&amp;"'!"&amp;"A2"):INDIRECT("'"&amp;$C2&amp;"'!"&amp;"B100"),2,FALSE)),"",VLOOKUP(T$1,INDIRECT("'"&amp;$C2&amp;"'!"&amp;"A2"):INDIRECT("'"&amp;$C2&amp;"'!"&amp;"B100"),2,FALSE))</f>
        <v/>
      </c>
      <c r="U2" s="24" t="str">
        <f ca="1">IF(ISERROR(VLOOKUP(U$1,INDIRECT("'"&amp;$C2&amp;"'!"&amp;"A2"):INDIRECT("'"&amp;$C2&amp;"'!"&amp;"B100"),2,FALSE)),"",VLOOKUP(U$1,INDIRECT("'"&amp;$C2&amp;"'!"&amp;"A2"):INDIRECT("'"&amp;$C2&amp;"'!"&amp;"B100"),2,FALSE))</f>
        <v/>
      </c>
      <c r="V2" s="24" t="str">
        <f ca="1">IF(ISERROR(VLOOKUP(V$1,INDIRECT("'"&amp;$C2&amp;"'!"&amp;"A2"):INDIRECT("'"&amp;$C2&amp;"'!"&amp;"B100"),2,FALSE)),"",VLOOKUP(V$1,INDIRECT("'"&amp;$C2&amp;"'!"&amp;"A2"):INDIRECT("'"&amp;$C2&amp;"'!"&amp;"B100"),2,FALSE))</f>
        <v/>
      </c>
      <c r="W2" s="24" t="str">
        <f ca="1">IF(ISERROR(VLOOKUP(W$1,INDIRECT("'"&amp;$C2&amp;"'!"&amp;"A2"):INDIRECT("'"&amp;$C2&amp;"'!"&amp;"B100"),2,FALSE)),"",VLOOKUP(W$1,INDIRECT("'"&amp;$C2&amp;"'!"&amp;"A2"):INDIRECT("'"&amp;$C2&amp;"'!"&amp;"B100"),2,FALSE))</f>
        <v/>
      </c>
      <c r="X2" s="24" t="str">
        <f ca="1">IF(ISERROR(VLOOKUP(X$1,INDIRECT("'"&amp;$C2&amp;"'!"&amp;"A2"):INDIRECT("'"&amp;$C2&amp;"'!"&amp;"B100"),2,FALSE)),"",VLOOKUP(X$1,INDIRECT("'"&amp;$C2&amp;"'!"&amp;"A2"):INDIRECT("'"&amp;$C2&amp;"'!"&amp;"B100"),2,FALSE))</f>
        <v/>
      </c>
      <c r="Y2" s="24" t="str">
        <f ca="1">IF(ISERROR(VLOOKUP(Y$1,INDIRECT("'"&amp;$C2&amp;"'!"&amp;"A2"):INDIRECT("'"&amp;$C2&amp;"'!"&amp;"B100"),2,FALSE)),"",VLOOKUP(Y$1,INDIRECT("'"&amp;$C2&amp;"'!"&amp;"A2"):INDIRECT("'"&amp;$C2&amp;"'!"&amp;"B100"),2,FALSE))</f>
        <v/>
      </c>
      <c r="Z2" s="24" t="str">
        <f ca="1">IF(ISERROR(VLOOKUP(Z$1,INDIRECT("'"&amp;$C2&amp;"'!"&amp;"A2"):INDIRECT("'"&amp;$C2&amp;"'!"&amp;"B100"),2,FALSE)),"",VLOOKUP(Z$1,INDIRECT("'"&amp;$C2&amp;"'!"&amp;"A2"):INDIRECT("'"&amp;$C2&amp;"'!"&amp;"B100"),2,FALSE))</f>
        <v/>
      </c>
      <c r="AA2" s="24" t="str">
        <f ca="1">IF(ISERROR(VLOOKUP(AA$1,INDIRECT("'"&amp;$C2&amp;"'!"&amp;"A2"):INDIRECT("'"&amp;$C2&amp;"'!"&amp;"B100"),2,FALSE)),"",VLOOKUP(AA$1,INDIRECT("'"&amp;$C2&amp;"'!"&amp;"A2"):INDIRECT("'"&amp;$C2&amp;"'!"&amp;"B100"),2,FALSE))</f>
        <v/>
      </c>
      <c r="AB2" s="24" t="str">
        <f ca="1">IF(ISERROR(VLOOKUP(AB$1,INDIRECT("'"&amp;$C2&amp;"'!"&amp;"A2"):INDIRECT("'"&amp;$C2&amp;"'!"&amp;"B100"),2,FALSE)),"",VLOOKUP(AB$1,INDIRECT("'"&amp;$C2&amp;"'!"&amp;"A2"):INDIRECT("'"&amp;$C2&amp;"'!"&amp;"B100"),2,FALSE))</f>
        <v/>
      </c>
      <c r="AC2" s="24" t="str">
        <f ca="1">IF(ISERROR(VLOOKUP(AC$1,INDIRECT("'"&amp;$C2&amp;"'!"&amp;"A2"):INDIRECT("'"&amp;$C2&amp;"'!"&amp;"B100"),2,FALSE)),"",VLOOKUP(AC$1,INDIRECT("'"&amp;$C2&amp;"'!"&amp;"A2"):INDIRECT("'"&amp;$C2&amp;"'!"&amp;"B100"),2,FALSE))</f>
        <v/>
      </c>
      <c r="AD2" s="24" t="str">
        <f ca="1">IF(ISERROR(VLOOKUP(AD$1,INDIRECT("'"&amp;$C2&amp;"'!"&amp;"A2"):INDIRECT("'"&amp;$C2&amp;"'!"&amp;"B100"),2,FALSE)),"",VLOOKUP(AD$1,INDIRECT("'"&amp;$C2&amp;"'!"&amp;"A2"):INDIRECT("'"&amp;$C2&amp;"'!"&amp;"B100"),2,FALSE))</f>
        <v/>
      </c>
      <c r="AE2" s="24" t="str">
        <f ca="1">IF(ISERROR(VLOOKUP(AE$1,INDIRECT("'"&amp;$C2&amp;"'!"&amp;"A2"):INDIRECT("'"&amp;$C2&amp;"'!"&amp;"B100"),2,FALSE)),"",VLOOKUP(AE$1,INDIRECT("'"&amp;$C2&amp;"'!"&amp;"A2"):INDIRECT("'"&amp;$C2&amp;"'!"&amp;"B100"),2,FALSE))</f>
        <v/>
      </c>
      <c r="AF2" s="24" t="str">
        <f ca="1">IF(ISERROR(VLOOKUP(AF$1,INDIRECT("'"&amp;$C2&amp;"'!"&amp;"A2"):INDIRECT("'"&amp;$C2&amp;"'!"&amp;"B100"),2,FALSE)),"",VLOOKUP(AF$1,INDIRECT("'"&amp;$C2&amp;"'!"&amp;"A2"):INDIRECT("'"&amp;$C2&amp;"'!"&amp;"B100"),2,FALSE))</f>
        <v/>
      </c>
      <c r="AG2" s="24" t="str">
        <f ca="1">IF(ISERROR(VLOOKUP(AG$1,INDIRECT("'"&amp;$C2&amp;"'!"&amp;"A2"):INDIRECT("'"&amp;$C2&amp;"'!"&amp;"B100"),2,FALSE)),"",VLOOKUP(AG$1,INDIRECT("'"&amp;$C2&amp;"'!"&amp;"A2"):INDIRECT("'"&amp;$C2&amp;"'!"&amp;"B100"),2,FALSE))</f>
        <v/>
      </c>
      <c r="AH2" s="24" t="str">
        <f ca="1">IF(ISERROR(VLOOKUP(AH$1,INDIRECT("'"&amp;$C2&amp;"'!"&amp;"A2"):INDIRECT("'"&amp;$C2&amp;"'!"&amp;"B100"),2,FALSE)),"",VLOOKUP(AH$1,INDIRECT("'"&amp;$C2&amp;"'!"&amp;"A2"):INDIRECT("'"&amp;$C2&amp;"'!"&amp;"B100"),2,FALSE))</f>
        <v/>
      </c>
      <c r="AI2" s="24" t="str">
        <f ca="1">IF(ISERROR(VLOOKUP(AI$1,INDIRECT("'"&amp;$C2&amp;"'!"&amp;"A2"):INDIRECT("'"&amp;$C2&amp;"'!"&amp;"B100"),2,FALSE)),"",VLOOKUP(AI$1,INDIRECT("'"&amp;$C2&amp;"'!"&amp;"A2"):INDIRECT("'"&amp;$C2&amp;"'!"&amp;"B100"),2,FALSE))</f>
        <v/>
      </c>
      <c r="AJ2" s="24" t="str">
        <f ca="1">IF(ISERROR(VLOOKUP(AJ$1,INDIRECT("'"&amp;$C2&amp;"'!"&amp;"A2"):INDIRECT("'"&amp;$C2&amp;"'!"&amp;"B100"),2,FALSE)),"",VLOOKUP(AJ$1,INDIRECT("'"&amp;$C2&amp;"'!"&amp;"A2"):INDIRECT("'"&amp;$C2&amp;"'!"&amp;"B100"),2,FALSE))</f>
        <v/>
      </c>
      <c r="AK2" s="24" t="str">
        <f ca="1">IF(ISERROR(VLOOKUP(AK$1,INDIRECT("'"&amp;$C2&amp;"'!"&amp;"A2"):INDIRECT("'"&amp;$C2&amp;"'!"&amp;"B100"),2,FALSE)),"",VLOOKUP(AK$1,INDIRECT("'"&amp;$C2&amp;"'!"&amp;"A2"):INDIRECT("'"&amp;$C2&amp;"'!"&amp;"B100"),2,FALSE))</f>
        <v/>
      </c>
      <c r="AL2" s="24" t="str">
        <f ca="1">IF(ISERROR(VLOOKUP(AL$1,INDIRECT("'"&amp;$C2&amp;"'!"&amp;"A2"):INDIRECT("'"&amp;$C2&amp;"'!"&amp;"B100"),2,FALSE)),"",VLOOKUP(AL$1,INDIRECT("'"&amp;$C2&amp;"'!"&amp;"A2"):INDIRECT("'"&amp;$C2&amp;"'!"&amp;"B100"),2,FALSE))</f>
        <v/>
      </c>
      <c r="AM2" s="24" t="str">
        <f ca="1">IF(ISERROR(VLOOKUP(AM$1,INDIRECT("'"&amp;$C2&amp;"'!"&amp;"A2"):INDIRECT("'"&amp;$C2&amp;"'!"&amp;"B100"),2,FALSE)),"",VLOOKUP(AM$1,INDIRECT("'"&amp;$C2&amp;"'!"&amp;"A2"):INDIRECT("'"&amp;$C2&amp;"'!"&amp;"B100"),2,FALSE))</f>
        <v/>
      </c>
      <c r="AN2" s="24" t="str">
        <f ca="1">IF(ISERROR(VLOOKUP(AN$1,INDIRECT("'"&amp;$C2&amp;"'!"&amp;"A2"):INDIRECT("'"&amp;$C2&amp;"'!"&amp;"B100"),2,FALSE)),"",VLOOKUP(AN$1,INDIRECT("'"&amp;$C2&amp;"'!"&amp;"A2"):INDIRECT("'"&amp;$C2&amp;"'!"&amp;"B100"),2,FALSE))</f>
        <v/>
      </c>
      <c r="AO2" s="24" t="str">
        <f ca="1">IF(ISERROR(VLOOKUP(AO$1,INDIRECT("'"&amp;$C2&amp;"'!"&amp;"A2"):INDIRECT("'"&amp;$C2&amp;"'!"&amp;"B100"),2,FALSE)),"",VLOOKUP(AO$1,INDIRECT("'"&amp;$C2&amp;"'!"&amp;"A2"):INDIRECT("'"&amp;$C2&amp;"'!"&amp;"B100"),2,FALSE))</f>
        <v/>
      </c>
      <c r="AP2" s="24" t="str">
        <f ca="1">IF(ISERROR(VLOOKUP(AP$1,INDIRECT("'"&amp;$C2&amp;"'!"&amp;"A2"):INDIRECT("'"&amp;$C2&amp;"'!"&amp;"B100"),2,FALSE)),"",VLOOKUP(AP$1,INDIRECT("'"&amp;$C2&amp;"'!"&amp;"A2"):INDIRECT("'"&amp;$C2&amp;"'!"&amp;"B100"),2,FALSE))</f>
        <v/>
      </c>
      <c r="AQ2" s="24" t="str">
        <f ca="1">IF(ISERROR(VLOOKUP(AQ$1,INDIRECT("'"&amp;$C2&amp;"'!"&amp;"A2"):INDIRECT("'"&amp;$C2&amp;"'!"&amp;"B100"),2,FALSE)),"",VLOOKUP(AQ$1,INDIRECT("'"&amp;$C2&amp;"'!"&amp;"A2"):INDIRECT("'"&amp;$C2&amp;"'!"&amp;"B100"),2,FALSE))</f>
        <v/>
      </c>
      <c r="AR2" s="24" t="str">
        <f ca="1">IF(ISERROR(VLOOKUP(AR$1,INDIRECT("'"&amp;$C2&amp;"'!"&amp;"A2"):INDIRECT("'"&amp;$C2&amp;"'!"&amp;"B100"),2,FALSE)),"",VLOOKUP(AR$1,INDIRECT("'"&amp;$C2&amp;"'!"&amp;"A2"):INDIRECT("'"&amp;$C2&amp;"'!"&amp;"B100"),2,FALSE))</f>
        <v/>
      </c>
      <c r="AS2" s="24" t="str">
        <f ca="1">IF(ISERROR(VLOOKUP(AS$1,INDIRECT("'"&amp;$C2&amp;"'!"&amp;"A2"):INDIRECT("'"&amp;$C2&amp;"'!"&amp;"B100"),2,FALSE)),"",VLOOKUP(AS$1,INDIRECT("'"&amp;$C2&amp;"'!"&amp;"A2"):INDIRECT("'"&amp;$C2&amp;"'!"&amp;"B100"),2,FALSE))</f>
        <v/>
      </c>
      <c r="AT2" s="24" t="str">
        <f ca="1">IF(ISERROR(VLOOKUP(AT$1,INDIRECT("'"&amp;$C2&amp;"'!"&amp;"A2"):INDIRECT("'"&amp;$C2&amp;"'!"&amp;"B100"),2,FALSE)),"",VLOOKUP(AT$1,INDIRECT("'"&amp;$C2&amp;"'!"&amp;"A2"):INDIRECT("'"&amp;$C2&amp;"'!"&amp;"B100"),2,FALSE))</f>
        <v/>
      </c>
      <c r="AU2" s="24" t="str">
        <f ca="1">IF(ISERROR(VLOOKUP(AU$1,INDIRECT("'"&amp;$C2&amp;"'!"&amp;"A2"):INDIRECT("'"&amp;$C2&amp;"'!"&amp;"B100"),2,FALSE)),"",VLOOKUP(AU$1,INDIRECT("'"&amp;$C2&amp;"'!"&amp;"A2"):INDIRECT("'"&amp;$C2&amp;"'!"&amp;"B100"),2,FALSE))</f>
        <v/>
      </c>
      <c r="AV2" s="24" t="str">
        <f ca="1">IF(ISERROR(VLOOKUP(AV$1,INDIRECT("'"&amp;$C2&amp;"'!"&amp;"A2"):INDIRECT("'"&amp;$C2&amp;"'!"&amp;"B100"),2,FALSE)),"",VLOOKUP(AV$1,INDIRECT("'"&amp;$C2&amp;"'!"&amp;"A2"):INDIRECT("'"&amp;$C2&amp;"'!"&amp;"B100"),2,FALSE))</f>
        <v/>
      </c>
      <c r="AW2" s="24" t="str">
        <f ca="1">IF(ISERROR(VLOOKUP(AW$1,INDIRECT("'"&amp;$C2&amp;"'!"&amp;"A2"):INDIRECT("'"&amp;$C2&amp;"'!"&amp;"B100"),2,FALSE)),"",VLOOKUP(AW$1,INDIRECT("'"&amp;$C2&amp;"'!"&amp;"A2"):INDIRECT("'"&amp;$C2&amp;"'!"&amp;"B100"),2,FALSE))</f>
        <v/>
      </c>
      <c r="AX2" s="24" t="str">
        <f ca="1">IF(ISERROR(VLOOKUP(AX$1,INDIRECT("'"&amp;$C2&amp;"'!"&amp;"A2"):INDIRECT("'"&amp;$C2&amp;"'!"&amp;"B100"),2,FALSE)),"",VLOOKUP(AX$1,INDIRECT("'"&amp;$C2&amp;"'!"&amp;"A2"):INDIRECT("'"&amp;$C2&amp;"'!"&amp;"B100"),2,FALSE))</f>
        <v/>
      </c>
      <c r="AY2" s="24" t="str">
        <f ca="1">IF(ISERROR(VLOOKUP(AY$1,INDIRECT("'"&amp;$C2&amp;"'!"&amp;"A2"):INDIRECT("'"&amp;$C2&amp;"'!"&amp;"B100"),2,FALSE)),"",VLOOKUP(AY$1,INDIRECT("'"&amp;$C2&amp;"'!"&amp;"A2"):INDIRECT("'"&amp;$C2&amp;"'!"&amp;"B100"),2,FALSE))</f>
        <v/>
      </c>
      <c r="AZ2" s="24" t="str">
        <f ca="1">IF(ISERROR(VLOOKUP(AZ$1,INDIRECT("'"&amp;$C2&amp;"'!"&amp;"A2"):INDIRECT("'"&amp;$C2&amp;"'!"&amp;"B100"),2,FALSE)),"",VLOOKUP(AZ$1,INDIRECT("'"&amp;$C2&amp;"'!"&amp;"A2"):INDIRECT("'"&amp;$C2&amp;"'!"&amp;"B100"),2,FALSE))</f>
        <v/>
      </c>
      <c r="BA2" s="24" t="str">
        <f ca="1">IF(ISERROR(VLOOKUP(BA$1,INDIRECT("'"&amp;$C2&amp;"'!"&amp;"A2"):INDIRECT("'"&amp;$C2&amp;"'!"&amp;"B100"),2,FALSE)),"",VLOOKUP(BA$1,INDIRECT("'"&amp;$C2&amp;"'!"&amp;"A2"):INDIRECT("'"&amp;$C2&amp;"'!"&amp;"B100"),2,FALSE))</f>
        <v/>
      </c>
      <c r="BB2" s="24" t="str">
        <f ca="1">IF(ISERROR(VLOOKUP(BB$1,INDIRECT("'"&amp;$C2&amp;"'!"&amp;"A2"):INDIRECT("'"&amp;$C2&amp;"'!"&amp;"B100"),2,FALSE)),"",VLOOKUP(BB$1,INDIRECT("'"&amp;$C2&amp;"'!"&amp;"A2"):INDIRECT("'"&amp;$C2&amp;"'!"&amp;"B100"),2,FALSE))</f>
        <v/>
      </c>
      <c r="BC2" s="24" t="str">
        <f ca="1">IF(ISERROR(VLOOKUP(BC$1,INDIRECT("'"&amp;$C2&amp;"'!"&amp;"A2"):INDIRECT("'"&amp;$C2&amp;"'!"&amp;"B100"),2,FALSE)),"",VLOOKUP(BC$1,INDIRECT("'"&amp;$C2&amp;"'!"&amp;"A2"):INDIRECT("'"&amp;$C2&amp;"'!"&amp;"B100"),2,FALSE))</f>
        <v/>
      </c>
      <c r="BD2" s="24" t="str">
        <f ca="1">IF(ISERROR(VLOOKUP(BD$1,INDIRECT("'"&amp;$C2&amp;"'!"&amp;"A2"):INDIRECT("'"&amp;$C2&amp;"'!"&amp;"B100"),2,FALSE)),"",VLOOKUP(BD$1,INDIRECT("'"&amp;$C2&amp;"'!"&amp;"A2"):INDIRECT("'"&amp;$C2&amp;"'!"&amp;"B100"),2,FALSE))</f>
        <v/>
      </c>
      <c r="BE2" s="69"/>
    </row>
    <row r="3" spans="1:57" x14ac:dyDescent="0.25">
      <c r="A3" s="63" t="s">
        <v>51</v>
      </c>
      <c r="B3" s="63">
        <v>2</v>
      </c>
      <c r="C3" s="63" t="str">
        <f t="shared" ref="C3:C24" si="0">CONCATENATE(B3,"-",A3)</f>
        <v>2-CONSOLIDATION</v>
      </c>
      <c r="D3" s="53" t="s">
        <v>134</v>
      </c>
      <c r="E3" s="53" t="str">
        <f ca="1">IF(ISERROR(VLOOKUP(E$1,INDIRECT("'"&amp;$C3&amp;"'!"&amp;"A2"):INDIRECT("'"&amp;$C3&amp;"'!"&amp;"B100"),2,FALSE)),"",VLOOKUP(E$1,INDIRECT("'"&amp;$C3&amp;"'!"&amp;"A2"):INDIRECT("'"&amp;$C3&amp;"'!"&amp;"B100"),2,FALSE))</f>
        <v>GEODATA:CONSOLIDATION</v>
      </c>
      <c r="F3" s="25" t="str">
        <f ca="1">IF(ISERROR(VLOOKUP(F$1,INDIRECT("'"&amp;$C3&amp;"'!"&amp;"A2"):INDIRECT("'"&amp;$C3&amp;"'!"&amp;"B100"),2,FALSE)),"",VLOOKUP(F$1,INDIRECT("'"&amp;$C3&amp;"'!"&amp;"A2"):INDIRECT("'"&amp;$C3&amp;"'!"&amp;"B100"),2,FALSE))</f>
        <v>NUMORDER</v>
      </c>
      <c r="G3" s="25" t="str">
        <f ca="1">IF(ISERROR(VLOOKUP(G$1,INDIRECT("'"&amp;$C3&amp;"'!"&amp;"A2"):INDIRECT("'"&amp;$C3&amp;"'!"&amp;"B100"),2,FALSE)),"",VLOOKUP(G$1,INDIRECT("'"&amp;$C3&amp;"'!"&amp;"A2"):INDIRECT("'"&amp;$C3&amp;"'!"&amp;"B100"),2,FALSE))</f>
        <v>MAWB</v>
      </c>
      <c r="H3" s="25" t="str">
        <f ca="1">IF(ISERROR(VLOOKUP(H$1,INDIRECT("'"&amp;$C3&amp;"'!"&amp;"A2"):INDIRECT("'"&amp;$C3&amp;"'!"&amp;"B100"),2,FALSE)),"",VLOOKUP(H$1,INDIRECT("'"&amp;$C3&amp;"'!"&amp;"A2"):INDIRECT("'"&amp;$C3&amp;"'!"&amp;"B100"),2,FALSE))</f>
        <v>MAWBDATE</v>
      </c>
      <c r="I3" s="25" t="str">
        <f ca="1">IF(ISERROR(VLOOKUP(I$1,INDIRECT("'"&amp;$C3&amp;"'!"&amp;"A2"):INDIRECT("'"&amp;$C3&amp;"'!"&amp;"B100"),2,FALSE)),"",VLOOKUP(I$1,INDIRECT("'"&amp;$C3&amp;"'!"&amp;"A2"):INDIRECT("'"&amp;$C3&amp;"'!"&amp;"B100"),2,FALSE))</f>
        <v>FLIGHTNO</v>
      </c>
      <c r="J3" s="25" t="str">
        <f ca="1">IF(ISERROR(VLOOKUP(J$1,INDIRECT("'"&amp;$C3&amp;"'!"&amp;"A2"):INDIRECT("'"&amp;$C3&amp;"'!"&amp;"B100"),2,FALSE)),"",VLOOKUP(J$1,INDIRECT("'"&amp;$C3&amp;"'!"&amp;"A2"):INDIRECT("'"&amp;$C3&amp;"'!"&amp;"B100"),2,FALSE))</f>
        <v>FAIR</v>
      </c>
      <c r="K3" s="25" t="str">
        <f ca="1">IF(ISERROR(VLOOKUP(K$1,INDIRECT("'"&amp;$C3&amp;"'!"&amp;"A2"):INDIRECT("'"&amp;$C3&amp;"'!"&amp;"B100"),2,FALSE)),"",VLOOKUP(K$1,INDIRECT("'"&amp;$C3&amp;"'!"&amp;"A2"):INDIRECT("'"&amp;$C3&amp;"'!"&amp;"B100"),2,FALSE))</f>
        <v>TAIR</v>
      </c>
      <c r="L3" s="25" t="str">
        <f ca="1">IF(ISERROR(VLOOKUP(L$1,INDIRECT("'"&amp;$C3&amp;"'!"&amp;"A2"):INDIRECT("'"&amp;$C3&amp;"'!"&amp;"B100"),2,FALSE)),"",VLOOKUP(L$1,INDIRECT("'"&amp;$C3&amp;"'!"&amp;"A2"):INDIRECT("'"&amp;$C3&amp;"'!"&amp;"B100"),2,FALSE))</f>
        <v>LINEHAUL</v>
      </c>
      <c r="M3" s="25" t="str">
        <f ca="1">IF(ISERROR(VLOOKUP(M$1,INDIRECT("'"&amp;$C3&amp;"'!"&amp;"A2"):INDIRECT("'"&amp;$C3&amp;"'!"&amp;"B100"),2,FALSE)),"",VLOOKUP(M$1,INDIRECT("'"&amp;$C3&amp;"'!"&amp;"A2"):INDIRECT("'"&amp;$C3&amp;"'!"&amp;"B100"),2,FALSE))</f>
        <v>DEPDATETIME</v>
      </c>
      <c r="N3" s="25" t="str">
        <f ca="1">IF(ISERROR(VLOOKUP(N$1,INDIRECT("'"&amp;$C3&amp;"'!"&amp;"A2"):INDIRECT("'"&amp;$C3&amp;"'!"&amp;"B100"),2,FALSE)),"",VLOOKUP(N$1,INDIRECT("'"&amp;$C3&amp;"'!"&amp;"A2"):INDIRECT("'"&amp;$C3&amp;"'!"&amp;"B100"),2,FALSE))</f>
        <v>ARRDATETIME</v>
      </c>
      <c r="O3" s="25" t="str">
        <f ca="1">IF(ISERROR(VLOOKUP(O$1,INDIRECT("'"&amp;$C3&amp;"'!"&amp;"A2"):INDIRECT("'"&amp;$C3&amp;"'!"&amp;"B100"),2,FALSE)),"",VLOOKUP(O$1,INDIRECT("'"&amp;$C3&amp;"'!"&amp;"A2"):INDIRECT("'"&amp;$C3&amp;"'!"&amp;"B100"),2,FALSE))</f>
        <v>BAGMAWB</v>
      </c>
      <c r="P3" s="25" t="str">
        <f ca="1">IF(ISERROR(VLOOKUP(P$1,INDIRECT("'"&amp;$C3&amp;"'!"&amp;"A2"):INDIRECT("'"&amp;$C3&amp;"'!"&amp;"B100"),2,FALSE)),"",VLOOKUP(P$1,INDIRECT("'"&amp;$C3&amp;"'!"&amp;"A2"):INDIRECT("'"&amp;$C3&amp;"'!"&amp;"B100"),2,FALSE))</f>
        <v>FREIGHTPOSITION</v>
      </c>
      <c r="Q3" s="25" t="str">
        <f ca="1">IF(ISERROR(VLOOKUP(Q$1,INDIRECT("'"&amp;$C3&amp;"'!"&amp;"A2"):INDIRECT("'"&amp;$C3&amp;"'!"&amp;"B100"),2,FALSE)),"",VLOOKUP(Q$1,INDIRECT("'"&amp;$C3&amp;"'!"&amp;"A2"):INDIRECT("'"&amp;$C3&amp;"'!"&amp;"B100"),2,FALSE))</f>
        <v>CGATEWAYEXP</v>
      </c>
      <c r="R3" s="25" t="str">
        <f ca="1">IF(ISERROR(VLOOKUP(R$1,INDIRECT("'"&amp;$C3&amp;"'!"&amp;"A2"):INDIRECT("'"&amp;$C3&amp;"'!"&amp;"B100"),2,FALSE)),"",VLOOKUP(R$1,INDIRECT("'"&amp;$C3&amp;"'!"&amp;"A2"):INDIRECT("'"&amp;$C3&amp;"'!"&amp;"B100"),2,FALSE))</f>
        <v>CGATEWAYIMP</v>
      </c>
      <c r="S3" s="25" t="str">
        <f ca="1">IF(ISERROR(VLOOKUP(S$1,INDIRECT("'"&amp;$C3&amp;"'!"&amp;"A2"):INDIRECT("'"&amp;$C3&amp;"'!"&amp;"B100"),2,FALSE)),"",VLOOKUP(S$1,INDIRECT("'"&amp;$C3&amp;"'!"&amp;"A2"):INDIRECT("'"&amp;$C3&amp;"'!"&amp;"B100"),2,FALSE))</f>
        <v>OPCODE</v>
      </c>
      <c r="T3" s="25" t="str">
        <f ca="1">IF(ISERROR(VLOOKUP(T$1,INDIRECT("'"&amp;$C3&amp;"'!"&amp;"A2"):INDIRECT("'"&amp;$C3&amp;"'!"&amp;"B100"),2,FALSE)),"",VLOOKUP(T$1,INDIRECT("'"&amp;$C3&amp;"'!"&amp;"A2"):INDIRECT("'"&amp;$C3&amp;"'!"&amp;"B100"),2,FALSE))</f>
        <v>FREIGHTSEQ</v>
      </c>
      <c r="U3" s="25" t="str">
        <f ca="1">IF(ISERROR(VLOOKUP(U$1,INDIRECT("'"&amp;$C3&amp;"'!"&amp;"A2"):INDIRECT("'"&amp;$C3&amp;"'!"&amp;"B100"),2,FALSE)),"",VLOOKUP(U$1,INDIRECT("'"&amp;$C3&amp;"'!"&amp;"A2"):INDIRECT("'"&amp;$C3&amp;"'!"&amp;"B100"),2,FALSE))</f>
        <v>LORRY</v>
      </c>
      <c r="V3" s="25" t="str">
        <f ca="1">IF(ISERROR(VLOOKUP(V$1,INDIRECT("'"&amp;$C3&amp;"'!"&amp;"A2"):INDIRECT("'"&amp;$C3&amp;"'!"&amp;"B100"),2,FALSE)),"",VLOOKUP(V$1,INDIRECT("'"&amp;$C3&amp;"'!"&amp;"A2"):INDIRECT("'"&amp;$C3&amp;"'!"&amp;"B100"),2,FALSE))</f>
        <v>CCCREF</v>
      </c>
      <c r="W3" s="25" t="str">
        <f ca="1">IF(ISERROR(VLOOKUP(W$1,INDIRECT("'"&amp;$C3&amp;"'!"&amp;"A2"):INDIRECT("'"&amp;$C3&amp;"'!"&amp;"B100"),2,FALSE)),"",VLOOKUP(W$1,INDIRECT("'"&amp;$C3&amp;"'!"&amp;"A2"):INDIRECT("'"&amp;$C3&amp;"'!"&amp;"B100"),2,FALSE))</f>
        <v>MAWBDEADWEIGHT</v>
      </c>
      <c r="X3" s="25" t="str">
        <f ca="1">IF(ISERROR(VLOOKUP(X$1,INDIRECT("'"&amp;$C3&amp;"'!"&amp;"A2"):INDIRECT("'"&amp;$C3&amp;"'!"&amp;"B100"),2,FALSE)),"",VLOOKUP(X$1,INDIRECT("'"&amp;$C3&amp;"'!"&amp;"A2"):INDIRECT("'"&amp;$C3&amp;"'!"&amp;"B100"),2,FALSE))</f>
        <v>MAWBVOLUMETRICWEIGHT</v>
      </c>
      <c r="Y3" s="25" t="str">
        <f ca="1">IF(ISERROR(VLOOKUP(Y$1,INDIRECT("'"&amp;$C3&amp;"'!"&amp;"A2"):INDIRECT("'"&amp;$C3&amp;"'!"&amp;"B100"),2,FALSE)),"",VLOOKUP(Y$1,INDIRECT("'"&amp;$C3&amp;"'!"&amp;"A2"):INDIRECT("'"&amp;$C3&amp;"'!"&amp;"B100"),2,FALSE))</f>
        <v>SEALNUMBER</v>
      </c>
      <c r="Z3" s="25" t="str">
        <f ca="1">IF(ISERROR(VLOOKUP(Z$1,INDIRECT("'"&amp;$C3&amp;"'!"&amp;"A2"):INDIRECT("'"&amp;$C3&amp;"'!"&amp;"B100"),2,FALSE)),"",VLOOKUP(Z$1,INDIRECT("'"&amp;$C3&amp;"'!"&amp;"A2"):INDIRECT("'"&amp;$C3&amp;"'!"&amp;"B100"),2,FALSE))</f>
        <v>CONSOMRN</v>
      </c>
      <c r="AA3" s="25" t="str">
        <f ca="1">IF(ISERROR(VLOOKUP(AA$1,INDIRECT("'"&amp;$C3&amp;"'!"&amp;"A2"):INDIRECT("'"&amp;$C3&amp;"'!"&amp;"B100"),2,FALSE)),"",VLOOKUP(AA$1,INDIRECT("'"&amp;$C3&amp;"'!"&amp;"A2"):INDIRECT("'"&amp;$C3&amp;"'!"&amp;"B100"),2,FALSE))</f>
        <v>TRANSPORTCOST</v>
      </c>
      <c r="AB3" s="25" t="str">
        <f ca="1">IF(ISERROR(VLOOKUP(AB$1,INDIRECT("'"&amp;$C3&amp;"'!"&amp;"A2"):INDIRECT("'"&amp;$C3&amp;"'!"&amp;"B100"),2,FALSE)),"",VLOOKUP(AB$1,INDIRECT("'"&amp;$C3&amp;"'!"&amp;"A2"):INDIRECT("'"&amp;$C3&amp;"'!"&amp;"B100"),2,FALSE))</f>
        <v>TRANSPORTCOSTCUR</v>
      </c>
      <c r="AC3" s="25" t="str">
        <f ca="1">IF(ISERROR(VLOOKUP(AC$1,INDIRECT("'"&amp;$C3&amp;"'!"&amp;"A2"):INDIRECT("'"&amp;$C3&amp;"'!"&amp;"B100"),2,FALSE)),"",VLOOKUP(AC$1,INDIRECT("'"&amp;$C3&amp;"'!"&amp;"A2"):INDIRECT("'"&amp;$C3&amp;"'!"&amp;"B100"),2,FALSE))</f>
        <v>SEALOADPORT</v>
      </c>
      <c r="AD3" s="25" t="str">
        <f ca="1">IF(ISERROR(VLOOKUP(AD$1,INDIRECT("'"&amp;$C3&amp;"'!"&amp;"A2"):INDIRECT("'"&amp;$C3&amp;"'!"&amp;"B100"),2,FALSE)),"",VLOOKUP(AD$1,INDIRECT("'"&amp;$C3&amp;"'!"&amp;"A2"):INDIRECT("'"&amp;$C3&amp;"'!"&amp;"B100"),2,FALSE))</f>
        <v>SEADISCPORT</v>
      </c>
      <c r="AE3" s="25" t="str">
        <f ca="1">IF(ISERROR(VLOOKUP(AE$1,INDIRECT("'"&amp;$C3&amp;"'!"&amp;"A2"):INDIRECT("'"&amp;$C3&amp;"'!"&amp;"B100"),2,FALSE)),"",VLOOKUP(AE$1,INDIRECT("'"&amp;$C3&amp;"'!"&amp;"A2"):INDIRECT("'"&amp;$C3&amp;"'!"&amp;"B100"),2,FALSE))</f>
        <v>SEAVESSELNAME</v>
      </c>
      <c r="AF3" s="25" t="str">
        <f ca="1">IF(ISERROR(VLOOKUP(AF$1,INDIRECT("'"&amp;$C3&amp;"'!"&amp;"A2"):INDIRECT("'"&amp;$C3&amp;"'!"&amp;"B100"),2,FALSE)),"",VLOOKUP(AF$1,INDIRECT("'"&amp;$C3&amp;"'!"&amp;"A2"):INDIRECT("'"&amp;$C3&amp;"'!"&amp;"B100"),2,FALSE))</f>
        <v>SEAORIGPORTNAT</v>
      </c>
      <c r="AG3" s="25" t="str">
        <f ca="1">IF(ISERROR(VLOOKUP(AG$1,INDIRECT("'"&amp;$C3&amp;"'!"&amp;"A2"):INDIRECT("'"&amp;$C3&amp;"'!"&amp;"B100"),2,FALSE)),"",VLOOKUP(AG$1,INDIRECT("'"&amp;$C3&amp;"'!"&amp;"A2"):INDIRECT("'"&amp;$C3&amp;"'!"&amp;"B100"),2,FALSE))</f>
        <v/>
      </c>
      <c r="AH3" s="25" t="str">
        <f ca="1">IF(ISERROR(VLOOKUP(AH$1,INDIRECT("'"&amp;$C3&amp;"'!"&amp;"A2"):INDIRECT("'"&amp;$C3&amp;"'!"&amp;"B100"),2,FALSE)),"",VLOOKUP(AH$1,INDIRECT("'"&amp;$C3&amp;"'!"&amp;"A2"):INDIRECT("'"&amp;$C3&amp;"'!"&amp;"B100"),2,FALSE))</f>
        <v/>
      </c>
      <c r="AI3" s="25" t="str">
        <f ca="1">IF(ISERROR(VLOOKUP(AI$1,INDIRECT("'"&amp;$C3&amp;"'!"&amp;"A2"):INDIRECT("'"&amp;$C3&amp;"'!"&amp;"B100"),2,FALSE)),"",VLOOKUP(AI$1,INDIRECT("'"&amp;$C3&amp;"'!"&amp;"A2"):INDIRECT("'"&amp;$C3&amp;"'!"&amp;"B100"),2,FALSE))</f>
        <v/>
      </c>
      <c r="AJ3" s="25" t="str">
        <f ca="1">IF(ISERROR(VLOOKUP(AJ$1,INDIRECT("'"&amp;$C3&amp;"'!"&amp;"A2"):INDIRECT("'"&amp;$C3&amp;"'!"&amp;"B100"),2,FALSE)),"",VLOOKUP(AJ$1,INDIRECT("'"&amp;$C3&amp;"'!"&amp;"A2"):INDIRECT("'"&amp;$C3&amp;"'!"&amp;"B100"),2,FALSE))</f>
        <v/>
      </c>
      <c r="AK3" s="25" t="str">
        <f ca="1">IF(ISERROR(VLOOKUP(AK$1,INDIRECT("'"&amp;$C3&amp;"'!"&amp;"A2"):INDIRECT("'"&amp;$C3&amp;"'!"&amp;"B100"),2,FALSE)),"",VLOOKUP(AK$1,INDIRECT("'"&amp;$C3&amp;"'!"&amp;"A2"):INDIRECT("'"&amp;$C3&amp;"'!"&amp;"B100"),2,FALSE))</f>
        <v/>
      </c>
      <c r="AL3" s="25" t="str">
        <f ca="1">IF(ISERROR(VLOOKUP(AL$1,INDIRECT("'"&amp;$C3&amp;"'!"&amp;"A2"):INDIRECT("'"&amp;$C3&amp;"'!"&amp;"B100"),2,FALSE)),"",VLOOKUP(AL$1,INDIRECT("'"&amp;$C3&amp;"'!"&amp;"A2"):INDIRECT("'"&amp;$C3&amp;"'!"&amp;"B100"),2,FALSE))</f>
        <v/>
      </c>
      <c r="AM3" s="25" t="str">
        <f ca="1">IF(ISERROR(VLOOKUP(AM$1,INDIRECT("'"&amp;$C3&amp;"'!"&amp;"A2"):INDIRECT("'"&amp;$C3&amp;"'!"&amp;"B100"),2,FALSE)),"",VLOOKUP(AM$1,INDIRECT("'"&amp;$C3&amp;"'!"&amp;"A2"):INDIRECT("'"&amp;$C3&amp;"'!"&amp;"B100"),2,FALSE))</f>
        <v/>
      </c>
      <c r="AN3" s="25" t="str">
        <f ca="1">IF(ISERROR(VLOOKUP(AN$1,INDIRECT("'"&amp;$C3&amp;"'!"&amp;"A2"):INDIRECT("'"&amp;$C3&amp;"'!"&amp;"B100"),2,FALSE)),"",VLOOKUP(AN$1,INDIRECT("'"&amp;$C3&amp;"'!"&amp;"A2"):INDIRECT("'"&amp;$C3&amp;"'!"&amp;"B100"),2,FALSE))</f>
        <v/>
      </c>
      <c r="AO3" s="25" t="str">
        <f ca="1">IF(ISERROR(VLOOKUP(AO$1,INDIRECT("'"&amp;$C3&amp;"'!"&amp;"A2"):INDIRECT("'"&amp;$C3&amp;"'!"&amp;"B100"),2,FALSE)),"",VLOOKUP(AO$1,INDIRECT("'"&amp;$C3&amp;"'!"&amp;"A2"):INDIRECT("'"&amp;$C3&amp;"'!"&amp;"B100"),2,FALSE))</f>
        <v/>
      </c>
      <c r="AP3" s="25" t="str">
        <f ca="1">IF(ISERROR(VLOOKUP(AP$1,INDIRECT("'"&amp;$C3&amp;"'!"&amp;"A2"):INDIRECT("'"&amp;$C3&amp;"'!"&amp;"B100"),2,FALSE)),"",VLOOKUP(AP$1,INDIRECT("'"&amp;$C3&amp;"'!"&amp;"A2"):INDIRECT("'"&amp;$C3&amp;"'!"&amp;"B100"),2,FALSE))</f>
        <v/>
      </c>
      <c r="AQ3" s="25" t="str">
        <f ca="1">IF(ISERROR(VLOOKUP(AQ$1,INDIRECT("'"&amp;$C3&amp;"'!"&amp;"A2"):INDIRECT("'"&amp;$C3&amp;"'!"&amp;"B100"),2,FALSE)),"",VLOOKUP(AQ$1,INDIRECT("'"&amp;$C3&amp;"'!"&amp;"A2"):INDIRECT("'"&amp;$C3&amp;"'!"&amp;"B100"),2,FALSE))</f>
        <v/>
      </c>
      <c r="AR3" s="25" t="str">
        <f ca="1">IF(ISERROR(VLOOKUP(AR$1,INDIRECT("'"&amp;$C3&amp;"'!"&amp;"A2"):INDIRECT("'"&amp;$C3&amp;"'!"&amp;"B100"),2,FALSE)),"",VLOOKUP(AR$1,INDIRECT("'"&amp;$C3&amp;"'!"&amp;"A2"):INDIRECT("'"&amp;$C3&amp;"'!"&amp;"B100"),2,FALSE))</f>
        <v/>
      </c>
      <c r="AS3" s="25" t="str">
        <f ca="1">IF(ISERROR(VLOOKUP(AS$1,INDIRECT("'"&amp;$C3&amp;"'!"&amp;"A2"):INDIRECT("'"&amp;$C3&amp;"'!"&amp;"B100"),2,FALSE)),"",VLOOKUP(AS$1,INDIRECT("'"&amp;$C3&amp;"'!"&amp;"A2"):INDIRECT("'"&amp;$C3&amp;"'!"&amp;"B100"),2,FALSE))</f>
        <v/>
      </c>
      <c r="AT3" s="25" t="str">
        <f ca="1">IF(ISERROR(VLOOKUP(AT$1,INDIRECT("'"&amp;$C3&amp;"'!"&amp;"A2"):INDIRECT("'"&amp;$C3&amp;"'!"&amp;"B100"),2,FALSE)),"",VLOOKUP(AT$1,INDIRECT("'"&amp;$C3&amp;"'!"&amp;"A2"):INDIRECT("'"&amp;$C3&amp;"'!"&amp;"B100"),2,FALSE))</f>
        <v/>
      </c>
      <c r="AU3" s="25" t="str">
        <f ca="1">IF(ISERROR(VLOOKUP(AU$1,INDIRECT("'"&amp;$C3&amp;"'!"&amp;"A2"):INDIRECT("'"&amp;$C3&amp;"'!"&amp;"B100"),2,FALSE)),"",VLOOKUP(AU$1,INDIRECT("'"&amp;$C3&amp;"'!"&amp;"A2"):INDIRECT("'"&amp;$C3&amp;"'!"&amp;"B100"),2,FALSE))</f>
        <v/>
      </c>
      <c r="AV3" s="25" t="str">
        <f ca="1">IF(ISERROR(VLOOKUP(AV$1,INDIRECT("'"&amp;$C3&amp;"'!"&amp;"A2"):INDIRECT("'"&amp;$C3&amp;"'!"&amp;"B100"),2,FALSE)),"",VLOOKUP(AV$1,INDIRECT("'"&amp;$C3&amp;"'!"&amp;"A2"):INDIRECT("'"&amp;$C3&amp;"'!"&amp;"B100"),2,FALSE))</f>
        <v/>
      </c>
      <c r="AW3" s="25" t="str">
        <f ca="1">IF(ISERROR(VLOOKUP(AW$1,INDIRECT("'"&amp;$C3&amp;"'!"&amp;"A2"):INDIRECT("'"&amp;$C3&amp;"'!"&amp;"B100"),2,FALSE)),"",VLOOKUP(AW$1,INDIRECT("'"&amp;$C3&amp;"'!"&amp;"A2"):INDIRECT("'"&amp;$C3&amp;"'!"&amp;"B100"),2,FALSE))</f>
        <v/>
      </c>
      <c r="AX3" s="25" t="str">
        <f ca="1">IF(ISERROR(VLOOKUP(AX$1,INDIRECT("'"&amp;$C3&amp;"'!"&amp;"A2"):INDIRECT("'"&amp;$C3&amp;"'!"&amp;"B100"),2,FALSE)),"",VLOOKUP(AX$1,INDIRECT("'"&amp;$C3&amp;"'!"&amp;"A2"):INDIRECT("'"&amp;$C3&amp;"'!"&amp;"B100"),2,FALSE))</f>
        <v/>
      </c>
      <c r="AY3" s="25" t="str">
        <f ca="1">IF(ISERROR(VLOOKUP(AY$1,INDIRECT("'"&amp;$C3&amp;"'!"&amp;"A2"):INDIRECT("'"&amp;$C3&amp;"'!"&amp;"B100"),2,FALSE)),"",VLOOKUP(AY$1,INDIRECT("'"&amp;$C3&amp;"'!"&amp;"A2"):INDIRECT("'"&amp;$C3&amp;"'!"&amp;"B100"),2,FALSE))</f>
        <v/>
      </c>
      <c r="AZ3" s="25" t="str">
        <f ca="1">IF(ISERROR(VLOOKUP(AZ$1,INDIRECT("'"&amp;$C3&amp;"'!"&amp;"A2"):INDIRECT("'"&amp;$C3&amp;"'!"&amp;"B100"),2,FALSE)),"",VLOOKUP(AZ$1,INDIRECT("'"&amp;$C3&amp;"'!"&amp;"A2"):INDIRECT("'"&amp;$C3&amp;"'!"&amp;"B100"),2,FALSE))</f>
        <v/>
      </c>
      <c r="BA3" s="25" t="str">
        <f ca="1">IF(ISERROR(VLOOKUP(BA$1,INDIRECT("'"&amp;$C3&amp;"'!"&amp;"A2"):INDIRECT("'"&amp;$C3&amp;"'!"&amp;"B100"),2,FALSE)),"",VLOOKUP(BA$1,INDIRECT("'"&amp;$C3&amp;"'!"&amp;"A2"):INDIRECT("'"&amp;$C3&amp;"'!"&amp;"B100"),2,FALSE))</f>
        <v/>
      </c>
      <c r="BB3" s="25" t="str">
        <f ca="1">IF(ISERROR(VLOOKUP(BB$1,INDIRECT("'"&amp;$C3&amp;"'!"&amp;"A2"):INDIRECT("'"&amp;$C3&amp;"'!"&amp;"B100"),2,FALSE)),"",VLOOKUP(BB$1,INDIRECT("'"&amp;$C3&amp;"'!"&amp;"A2"):INDIRECT("'"&amp;$C3&amp;"'!"&amp;"B100"),2,FALSE))</f>
        <v/>
      </c>
      <c r="BC3" s="25" t="str">
        <f ca="1">IF(ISERROR(VLOOKUP(BC$1,INDIRECT("'"&amp;$C3&amp;"'!"&amp;"A2"):INDIRECT("'"&amp;$C3&amp;"'!"&amp;"B100"),2,FALSE)),"",VLOOKUP(BC$1,INDIRECT("'"&amp;$C3&amp;"'!"&amp;"A2"):INDIRECT("'"&amp;$C3&amp;"'!"&amp;"B100"),2,FALSE))</f>
        <v/>
      </c>
      <c r="BD3" s="25" t="str">
        <f ca="1">IF(ISERROR(VLOOKUP(BD$1,INDIRECT("'"&amp;$C3&amp;"'!"&amp;"A2"):INDIRECT("'"&amp;$C3&amp;"'!"&amp;"B100"),2,FALSE)),"",VLOOKUP(BD$1,INDIRECT("'"&amp;$C3&amp;"'!"&amp;"A2"):INDIRECT("'"&amp;$C3&amp;"'!"&amp;"B100"),2,FALSE))</f>
        <v/>
      </c>
      <c r="BE3" s="69"/>
    </row>
    <row r="4" spans="1:57" x14ac:dyDescent="0.25">
      <c r="A4" s="64" t="s">
        <v>53</v>
      </c>
      <c r="B4" s="64">
        <v>3</v>
      </c>
      <c r="C4" s="64" t="str">
        <f t="shared" si="0"/>
        <v>3-SHIPMENT</v>
      </c>
      <c r="D4" s="109" t="s">
        <v>134</v>
      </c>
      <c r="E4" s="109" t="str">
        <f ca="1">IF(ISERROR(VLOOKUP(E$1,INDIRECT("'"&amp;$C4&amp;"'!"&amp;"A2"):INDIRECT("'"&amp;$C4&amp;"'!"&amp;"B100"),2,FALSE)),"",VLOOKUP(E$1,INDIRECT("'"&amp;$C4&amp;"'!"&amp;"A2"):INDIRECT("'"&amp;$C4&amp;"'!"&amp;"B100"),2,FALSE))</f>
        <v>GEODATA:SHIPMENT</v>
      </c>
      <c r="F4" s="24" t="str">
        <f ca="1">IF(ISERROR(VLOOKUP(F$1,INDIRECT("'"&amp;$C4&amp;"'!"&amp;"A2"):INDIRECT("'"&amp;$C4&amp;"'!"&amp;"B100"),2,FALSE)),"",VLOOKUP(F$1,INDIRECT("'"&amp;$C4&amp;"'!"&amp;"A2"):INDIRECT("'"&amp;$C4&amp;"'!"&amp;"B100"),2,FALSE))</f>
        <v>NUMORDER</v>
      </c>
      <c r="G4" s="24" t="str">
        <f ca="1">IF(ISERROR(VLOOKUP(G$1,INDIRECT("'"&amp;$C4&amp;"'!"&amp;"A2"):INDIRECT("'"&amp;$C4&amp;"'!"&amp;"B100"),2,FALSE)),"",VLOOKUP(G$1,INDIRECT("'"&amp;$C4&amp;"'!"&amp;"A2"):INDIRECT("'"&amp;$C4&amp;"'!"&amp;"B100"),2,FALSE))</f>
        <v>MPSID</v>
      </c>
      <c r="H4" s="24" t="str">
        <f ca="1">IF(ISERROR(VLOOKUP(H$1,INDIRECT("'"&amp;$C4&amp;"'!"&amp;"A2"):INDIRECT("'"&amp;$C4&amp;"'!"&amp;"B100"),2,FALSE)),"",VLOOKUP(H$1,INDIRECT("'"&amp;$C4&amp;"'!"&amp;"A2"):INDIRECT("'"&amp;$C4&amp;"'!"&amp;"B100"),2,FALSE))</f>
        <v>CUSTOMSREF</v>
      </c>
      <c r="I4" s="24" t="str">
        <f ca="1">IF(ISERROR(VLOOKUP(I$1,INDIRECT("'"&amp;$C4&amp;"'!"&amp;"A2"):INDIRECT("'"&amp;$C4&amp;"'!"&amp;"B100"),2,FALSE)),"",VLOOKUP(I$1,INDIRECT("'"&amp;$C4&amp;"'!"&amp;"A2"):INDIRECT("'"&amp;$C4&amp;"'!"&amp;"B100"),2,FALSE))</f>
        <v>MPSIDCCKEY</v>
      </c>
      <c r="J4" s="24" t="str">
        <f ca="1">IF(ISERROR(VLOOKUP(J$1,INDIRECT("'"&amp;$C4&amp;"'!"&amp;"A2"):INDIRECT("'"&amp;$C4&amp;"'!"&amp;"B100"),2,FALSE)),"",VLOOKUP(J$1,INDIRECT("'"&amp;$C4&amp;"'!"&amp;"A2"):INDIRECT("'"&amp;$C4&amp;"'!"&amp;"B100"),2,FALSE))</f>
        <v>MPSCOMP</v>
      </c>
      <c r="K4" s="24" t="str">
        <f ca="1">IF(ISERROR(VLOOKUP(K$1,INDIRECT("'"&amp;$C4&amp;"'!"&amp;"A2"):INDIRECT("'"&amp;$C4&amp;"'!"&amp;"B100"),2,FALSE)),"",VLOOKUP(K$1,INDIRECT("'"&amp;$C4&amp;"'!"&amp;"A2"):INDIRECT("'"&amp;$C4&amp;"'!"&amp;"B100"),2,FALSE))</f>
        <v>MPSCREF1</v>
      </c>
      <c r="L4" s="24" t="str">
        <f ca="1">IF(ISERROR(VLOOKUP(L$1,INDIRECT("'"&amp;$C4&amp;"'!"&amp;"A2"):INDIRECT("'"&amp;$C4&amp;"'!"&amp;"B100"),2,FALSE)),"",VLOOKUP(L$1,INDIRECT("'"&amp;$C4&amp;"'!"&amp;"A2"):INDIRECT("'"&amp;$C4&amp;"'!"&amp;"B100"),2,FALSE))</f>
        <v>MPSCREF2</v>
      </c>
      <c r="M4" s="24" t="str">
        <f ca="1">IF(ISERROR(VLOOKUP(M$1,INDIRECT("'"&amp;$C4&amp;"'!"&amp;"A2"):INDIRECT("'"&amp;$C4&amp;"'!"&amp;"B100"),2,FALSE)),"",VLOOKUP(M$1,INDIRECT("'"&amp;$C4&amp;"'!"&amp;"A2"):INDIRECT("'"&amp;$C4&amp;"'!"&amp;"B100"),2,FALSE))</f>
        <v>MPSCREF3</v>
      </c>
      <c r="N4" s="24" t="str">
        <f ca="1">IF(ISERROR(VLOOKUP(N$1,INDIRECT("'"&amp;$C4&amp;"'!"&amp;"A2"):INDIRECT("'"&amp;$C4&amp;"'!"&amp;"B100"),2,FALSE)),"",VLOOKUP(N$1,INDIRECT("'"&amp;$C4&amp;"'!"&amp;"A2"):INDIRECT("'"&amp;$C4&amp;"'!"&amp;"B100"),2,FALSE))</f>
        <v>MPSCREF4</v>
      </c>
      <c r="O4" s="24" t="str">
        <f ca="1">IF(ISERROR(VLOOKUP(O$1,INDIRECT("'"&amp;$C4&amp;"'!"&amp;"A2"):INDIRECT("'"&amp;$C4&amp;"'!"&amp;"B100"),2,FALSE)),"",VLOOKUP(O$1,INDIRECT("'"&amp;$C4&amp;"'!"&amp;"A2"):INDIRECT("'"&amp;$C4&amp;"'!"&amp;"B100"),2,FALSE))</f>
        <v>MPSBILLREF</v>
      </c>
      <c r="P4" s="24" t="str">
        <f ca="1">IF(ISERROR(VLOOKUP(P$1,INDIRECT("'"&amp;$C4&amp;"'!"&amp;"A2"):INDIRECT("'"&amp;$C4&amp;"'!"&amp;"B100"),2,FALSE)),"",VLOOKUP(P$1,INDIRECT("'"&amp;$C4&amp;"'!"&amp;"A2"):INDIRECT("'"&amp;$C4&amp;"'!"&amp;"B100"),2,FALSE))</f>
        <v>MPSCOUNT</v>
      </c>
      <c r="Q4" s="24" t="str">
        <f ca="1">IF(ISERROR(VLOOKUP(Q$1,INDIRECT("'"&amp;$C4&amp;"'!"&amp;"A2"):INDIRECT("'"&amp;$C4&amp;"'!"&amp;"B100"),2,FALSE)),"",VLOOKUP(Q$1,INDIRECT("'"&amp;$C4&amp;"'!"&amp;"A2"):INDIRECT("'"&amp;$C4&amp;"'!"&amp;"B100"),2,FALSE))</f>
        <v>MPSVOLUME</v>
      </c>
      <c r="R4" s="24" t="str">
        <f ca="1">IF(ISERROR(VLOOKUP(R$1,INDIRECT("'"&amp;$C4&amp;"'!"&amp;"A2"):INDIRECT("'"&amp;$C4&amp;"'!"&amp;"B100"),2,FALSE)),"",VLOOKUP(R$1,INDIRECT("'"&amp;$C4&amp;"'!"&amp;"A2"):INDIRECT("'"&amp;$C4&amp;"'!"&amp;"B100"),2,FALSE))</f>
        <v>MPSWEIGHT</v>
      </c>
      <c r="S4" s="24" t="str">
        <f ca="1">IF(ISERROR(VLOOKUP(S$1,INDIRECT("'"&amp;$C4&amp;"'!"&amp;"A2"):INDIRECT("'"&amp;$C4&amp;"'!"&amp;"B100"),2,FALSE)),"",VLOOKUP(S$1,INDIRECT("'"&amp;$C4&amp;"'!"&amp;"A2"):INDIRECT("'"&amp;$C4&amp;"'!"&amp;"B100"),2,FALSE))</f>
        <v>SDEPOT</v>
      </c>
      <c r="T4" s="24" t="str">
        <f ca="1">IF(ISERROR(VLOOKUP(T$1,INDIRECT("'"&amp;$C4&amp;"'!"&amp;"A2"):INDIRECT("'"&amp;$C4&amp;"'!"&amp;"B100"),2,FALSE)),"",VLOOKUP(T$1,INDIRECT("'"&amp;$C4&amp;"'!"&amp;"A2"):INDIRECT("'"&amp;$C4&amp;"'!"&amp;"B100"),2,FALSE))</f>
        <v>CDATE</v>
      </c>
      <c r="U4" s="24" t="str">
        <f ca="1">IF(ISERROR(VLOOKUP(U$1,INDIRECT("'"&amp;$C4&amp;"'!"&amp;"A2"):INDIRECT("'"&amp;$C4&amp;"'!"&amp;"B100"),2,FALSE)),"",VLOOKUP(U$1,INDIRECT("'"&amp;$C4&amp;"'!"&amp;"A2"):INDIRECT("'"&amp;$C4&amp;"'!"&amp;"B100"),2,FALSE))</f>
        <v>CTIME</v>
      </c>
      <c r="V4" s="24" t="str">
        <f ca="1">IF(ISERROR(VLOOKUP(V$1,INDIRECT("'"&amp;$C4&amp;"'!"&amp;"A2"):INDIRECT("'"&amp;$C4&amp;"'!"&amp;"B100"),2,FALSE)),"",VLOOKUP(V$1,INDIRECT("'"&amp;$C4&amp;"'!"&amp;"A2"):INDIRECT("'"&amp;$C4&amp;"'!"&amp;"B100"),2,FALSE))</f>
        <v>HARDWARE</v>
      </c>
      <c r="W4" s="24" t="str">
        <f ca="1">IF(ISERROR(VLOOKUP(W$1,INDIRECT("'"&amp;$C4&amp;"'!"&amp;"A2"):INDIRECT("'"&amp;$C4&amp;"'!"&amp;"B100"),2,FALSE)),"",VLOOKUP(W$1,INDIRECT("'"&amp;$C4&amp;"'!"&amp;"A2"):INDIRECT("'"&amp;$C4&amp;"'!"&amp;"B100"),2,FALSE))</f>
        <v>RDEPOT</v>
      </c>
      <c r="X4" s="24" t="str">
        <f ca="1">IF(ISERROR(VLOOKUP(X$1,INDIRECT("'"&amp;$C4&amp;"'!"&amp;"A2"):INDIRECT("'"&amp;$C4&amp;"'!"&amp;"B100"),2,FALSE)),"",VLOOKUP(X$1,INDIRECT("'"&amp;$C4&amp;"'!"&amp;"A2"):INDIRECT("'"&amp;$C4&amp;"'!"&amp;"B100"),2,FALSE))</f>
        <v>DSORT</v>
      </c>
      <c r="Y4" s="24" t="str">
        <f ca="1">IF(ISERROR(VLOOKUP(Y$1,INDIRECT("'"&amp;$C4&amp;"'!"&amp;"A2"):INDIRECT("'"&amp;$C4&amp;"'!"&amp;"B100"),2,FALSE)),"",VLOOKUP(Y$1,INDIRECT("'"&amp;$C4&amp;"'!"&amp;"A2"):INDIRECT("'"&amp;$C4&amp;"'!"&amp;"B100"),2,FALSE))</f>
        <v>SPTDATE</v>
      </c>
      <c r="Z4" s="24" t="str">
        <f ca="1">IF(ISERROR(VLOOKUP(Z$1,INDIRECT("'"&amp;$C4&amp;"'!"&amp;"A2"):INDIRECT("'"&amp;$C4&amp;"'!"&amp;"B100"),2,FALSE)),"",VLOOKUP(Z$1,INDIRECT("'"&amp;$C4&amp;"'!"&amp;"A2"):INDIRECT("'"&amp;$C4&amp;"'!"&amp;"B100"),2,FALSE))</f>
        <v>SPTTIME</v>
      </c>
      <c r="AA4" s="24" t="str">
        <f ca="1">IF(ISERROR(VLOOKUP(AA$1,INDIRECT("'"&amp;$C4&amp;"'!"&amp;"A2"):INDIRECT("'"&amp;$C4&amp;"'!"&amp;"B100"),2,FALSE)),"",VLOOKUP(AA$1,INDIRECT("'"&amp;$C4&amp;"'!"&amp;"A2"):INDIRECT("'"&amp;$C4&amp;"'!"&amp;"B100"),2,FALSE))</f>
        <v>SPTREALDATE</v>
      </c>
      <c r="AB4" s="24" t="str">
        <f ca="1">IF(ISERROR(VLOOKUP(AB$1,INDIRECT("'"&amp;$C4&amp;"'!"&amp;"A2"):INDIRECT("'"&amp;$C4&amp;"'!"&amp;"B100"),2,FALSE)),"",VLOOKUP(AB$1,INDIRECT("'"&amp;$C4&amp;"'!"&amp;"A2"):INDIRECT("'"&amp;$C4&amp;"'!"&amp;"B100"),2,FALSE))</f>
        <v>SPTREALTIME</v>
      </c>
      <c r="AC4" s="24" t="str">
        <f ca="1">IF(ISERROR(VLOOKUP(AC$1,INDIRECT("'"&amp;$C4&amp;"'!"&amp;"A2"):INDIRECT("'"&amp;$C4&amp;"'!"&amp;"B100"),2,FALSE)),"",VLOOKUP(AC$1,INDIRECT("'"&amp;$C4&amp;"'!"&amp;"A2"):INDIRECT("'"&amp;$C4&amp;"'!"&amp;"B100"),2,FALSE))</f>
        <v>DELMODALLOW</v>
      </c>
      <c r="AD4" s="24" t="str">
        <f ca="1">IF(ISERROR(VLOOKUP(AD$1,INDIRECT("'"&amp;$C4&amp;"'!"&amp;"A2"):INDIRECT("'"&amp;$C4&amp;"'!"&amp;"B100"),2,FALSE)),"",VLOOKUP(AD$1,INDIRECT("'"&amp;$C4&amp;"'!"&amp;"A2"):INDIRECT("'"&amp;$C4&amp;"'!"&amp;"B100"),2,FALSE))</f>
        <v>ROUTINGPLANVERSION</v>
      </c>
      <c r="AE4" s="24" t="str">
        <f ca="1">IF(ISERROR(VLOOKUP(AE$1,INDIRECT("'"&amp;$C4&amp;"'!"&amp;"A2"):INDIRECT("'"&amp;$C4&amp;"'!"&amp;"B100"),2,FALSE)),"",VLOOKUP(AE$1,INDIRECT("'"&amp;$C4&amp;"'!"&amp;"A2"):INDIRECT("'"&amp;$C4&amp;"'!"&amp;"B100"),2,FALSE))</f>
        <v>SPARTNERREF1</v>
      </c>
      <c r="AF4" s="24" t="str">
        <f ca="1">IF(ISERROR(VLOOKUP(AF$1,INDIRECT("'"&amp;$C4&amp;"'!"&amp;"A2"):INDIRECT("'"&amp;$C4&amp;"'!"&amp;"B100"),2,FALSE)),"",VLOOKUP(AF$1,INDIRECT("'"&amp;$C4&amp;"'!"&amp;"A2"):INDIRECT("'"&amp;$C4&amp;"'!"&amp;"B100"),2,FALSE))</f>
        <v>SPARTNERREF2</v>
      </c>
      <c r="AG4" s="24" t="str">
        <f ca="1">IF(ISERROR(VLOOKUP(AG$1,INDIRECT("'"&amp;$C4&amp;"'!"&amp;"A2"):INDIRECT("'"&amp;$C4&amp;"'!"&amp;"B100"),2,FALSE)),"",VLOOKUP(AG$1,INDIRECT("'"&amp;$C4&amp;"'!"&amp;"A2"):INDIRECT("'"&amp;$C4&amp;"'!"&amp;"B100"),2,FALSE))</f>
        <v>SPARTNERCODE</v>
      </c>
      <c r="AH4" s="24" t="str">
        <f ca="1">IF(ISERROR(VLOOKUP(AH$1,INDIRECT("'"&amp;$C4&amp;"'!"&amp;"A2"):INDIRECT("'"&amp;$C4&amp;"'!"&amp;"B100"),2,FALSE)),"",VLOOKUP(AH$1,INDIRECT("'"&amp;$C4&amp;"'!"&amp;"A2"):INDIRECT("'"&amp;$C4&amp;"'!"&amp;"B100"),2,FALSE))</f>
        <v>OSORT</v>
      </c>
      <c r="AI4" s="24" t="str">
        <f ca="1">IF(ISERROR(VLOOKUP(AI$1,INDIRECT("'"&amp;$C4&amp;"'!"&amp;"A2"):INDIRECT("'"&amp;$C4&amp;"'!"&amp;"B100"),2,FALSE)),"",VLOOKUP(AI$1,INDIRECT("'"&amp;$C4&amp;"'!"&amp;"A2"):INDIRECT("'"&amp;$C4&amp;"'!"&amp;"B100"),2,FALSE))</f>
        <v>SSORT</v>
      </c>
      <c r="AJ4" s="24" t="str">
        <f ca="1">IF(ISERROR(VLOOKUP(AJ$1,INDIRECT("'"&amp;$C4&amp;"'!"&amp;"A2"):INDIRECT("'"&amp;$C4&amp;"'!"&amp;"B100"),2,FALSE)),"",VLOOKUP(AJ$1,INDIRECT("'"&amp;$C4&amp;"'!"&amp;"A2"):INDIRECT("'"&amp;$C4&amp;"'!"&amp;"B100"),2,FALSE))</f>
        <v>MSORT</v>
      </c>
      <c r="AK4" s="24" t="str">
        <f ca="1">IF(ISERROR(VLOOKUP(AK$1,INDIRECT("'"&amp;$C4&amp;"'!"&amp;"A2"):INDIRECT("'"&amp;$C4&amp;"'!"&amp;"B100"),2,FALSE)),"",VLOOKUP(AK$1,INDIRECT("'"&amp;$C4&amp;"'!"&amp;"A2"):INDIRECT("'"&amp;$C4&amp;"'!"&amp;"B100"),2,FALSE))</f>
        <v>COLREQUESTFLAG</v>
      </c>
      <c r="AL4" s="24" t="str">
        <f ca="1">IF(ISERROR(VLOOKUP(AL$1,INDIRECT("'"&amp;$C4&amp;"'!"&amp;"A2"):INDIRECT("'"&amp;$C4&amp;"'!"&amp;"B100"),2,FALSE)),"",VLOOKUP(AL$1,INDIRECT("'"&amp;$C4&amp;"'!"&amp;"A2"):INDIRECT("'"&amp;$C4&amp;"'!"&amp;"B100"),2,FALSE))</f>
        <v/>
      </c>
      <c r="AM4" s="24" t="str">
        <f ca="1">IF(ISERROR(VLOOKUP(AM$1,INDIRECT("'"&amp;$C4&amp;"'!"&amp;"A2"):INDIRECT("'"&amp;$C4&amp;"'!"&amp;"B100"),2,FALSE)),"",VLOOKUP(AM$1,INDIRECT("'"&amp;$C4&amp;"'!"&amp;"A2"):INDIRECT("'"&amp;$C4&amp;"'!"&amp;"B100"),2,FALSE))</f>
        <v>ORIGINMPSID</v>
      </c>
      <c r="AN4" s="24" t="str">
        <f ca="1">IF(ISERROR(VLOOKUP(AN$1,INDIRECT("'"&amp;$C4&amp;"'!"&amp;"A2"):INDIRECT("'"&amp;$C4&amp;"'!"&amp;"B100"),2,FALSE)),"",VLOOKUP(AN$1,INDIRECT("'"&amp;$C4&amp;"'!"&amp;"A2"):INDIRECT("'"&amp;$C4&amp;"'!"&amp;"B100"),2,FALSE))</f>
        <v>OPCODE</v>
      </c>
      <c r="AO4" s="24" t="str">
        <f ca="1">IF(ISERROR(VLOOKUP(AO$1,INDIRECT("'"&amp;$C4&amp;"'!"&amp;"A2"):INDIRECT("'"&amp;$C4&amp;"'!"&amp;"B100"),2,FALSE)),"",VLOOKUP(AO$1,INDIRECT("'"&amp;$C4&amp;"'!"&amp;"A2"):INDIRECT("'"&amp;$C4&amp;"'!"&amp;"B100"),2,FALSE))</f>
        <v xml:space="preserve">SYSDEPOT </v>
      </c>
      <c r="AP4" s="24" t="str">
        <f ca="1">IF(ISERROR(VLOOKUP(AP$1,INDIRECT("'"&amp;$C4&amp;"'!"&amp;"A2"):INDIRECT("'"&amp;$C4&amp;"'!"&amp;"B100"),2,FALSE)),"",VLOOKUP(AP$1,INDIRECT("'"&amp;$C4&amp;"'!"&amp;"A2"):INDIRECT("'"&amp;$C4&amp;"'!"&amp;"B100"),2,FALSE))</f>
        <v>DATADATETIME</v>
      </c>
      <c r="AQ4" s="24" t="str">
        <f ca="1">IF(ISERROR(VLOOKUP(AQ$1,INDIRECT("'"&amp;$C4&amp;"'!"&amp;"A2"):INDIRECT("'"&amp;$C4&amp;"'!"&amp;"B100"),2,FALSE)),"",VLOOKUP(AQ$1,INDIRECT("'"&amp;$C4&amp;"'!"&amp;"A2"):INDIRECT("'"&amp;$C4&amp;"'!"&amp;"B100"),2,FALSE))</f>
        <v>TIMEZONE</v>
      </c>
      <c r="AR4" s="24" t="str">
        <f ca="1">IF(ISERROR(VLOOKUP(AR$1,INDIRECT("'"&amp;$C4&amp;"'!"&amp;"A2"):INDIRECT("'"&amp;$C4&amp;"'!"&amp;"B100"),2,FALSE)),"",VLOOKUP(AR$1,INDIRECT("'"&amp;$C4&amp;"'!"&amp;"A2"):INDIRECT("'"&amp;$C4&amp;"'!"&amp;"B100"),2,FALSE))</f>
        <v/>
      </c>
      <c r="AS4" s="24" t="str">
        <f ca="1">IF(ISERROR(VLOOKUP(AS$1,INDIRECT("'"&amp;$C4&amp;"'!"&amp;"A2"):INDIRECT("'"&amp;$C4&amp;"'!"&amp;"B100"),2,FALSE)),"",VLOOKUP(AS$1,INDIRECT("'"&amp;$C4&amp;"'!"&amp;"A2"):INDIRECT("'"&amp;$C4&amp;"'!"&amp;"B100"),2,FALSE))</f>
        <v/>
      </c>
      <c r="AT4" s="24" t="str">
        <f ca="1">IF(ISERROR(VLOOKUP(AT$1,INDIRECT("'"&amp;$C4&amp;"'!"&amp;"A2"):INDIRECT("'"&amp;$C4&amp;"'!"&amp;"B100"),2,FALSE)),"",VLOOKUP(AT$1,INDIRECT("'"&amp;$C4&amp;"'!"&amp;"A2"):INDIRECT("'"&amp;$C4&amp;"'!"&amp;"B100"),2,FALSE))</f>
        <v/>
      </c>
      <c r="AU4" s="24" t="str">
        <f ca="1">IF(ISERROR(VLOOKUP(AU$1,INDIRECT("'"&amp;$C4&amp;"'!"&amp;"A2"):INDIRECT("'"&amp;$C4&amp;"'!"&amp;"B100"),2,FALSE)),"",VLOOKUP(AU$1,INDIRECT("'"&amp;$C4&amp;"'!"&amp;"A2"):INDIRECT("'"&amp;$C4&amp;"'!"&amp;"B100"),2,FALSE))</f>
        <v/>
      </c>
      <c r="AV4" s="24" t="str">
        <f ca="1">IF(ISERROR(VLOOKUP(AV$1,INDIRECT("'"&amp;$C4&amp;"'!"&amp;"A2"):INDIRECT("'"&amp;$C4&amp;"'!"&amp;"B100"),2,FALSE)),"",VLOOKUP(AV$1,INDIRECT("'"&amp;$C4&amp;"'!"&amp;"A2"):INDIRECT("'"&amp;$C4&amp;"'!"&amp;"B100"),2,FALSE))</f>
        <v/>
      </c>
      <c r="AW4" s="24" t="str">
        <f ca="1">IF(ISERROR(VLOOKUP(AW$1,INDIRECT("'"&amp;$C4&amp;"'!"&amp;"A2"):INDIRECT("'"&amp;$C4&amp;"'!"&amp;"B100"),2,FALSE)),"",VLOOKUP(AW$1,INDIRECT("'"&amp;$C4&amp;"'!"&amp;"A2"):INDIRECT("'"&amp;$C4&amp;"'!"&amp;"B100"),2,FALSE))</f>
        <v/>
      </c>
      <c r="AX4" s="24" t="str">
        <f ca="1">IF(ISERROR(VLOOKUP(AX$1,INDIRECT("'"&amp;$C4&amp;"'!"&amp;"A2"):INDIRECT("'"&amp;$C4&amp;"'!"&amp;"B100"),2,FALSE)),"",VLOOKUP(AX$1,INDIRECT("'"&amp;$C4&amp;"'!"&amp;"A2"):INDIRECT("'"&amp;$C4&amp;"'!"&amp;"B100"),2,FALSE))</f>
        <v/>
      </c>
      <c r="AY4" s="24" t="str">
        <f ca="1">IF(ISERROR(VLOOKUP(AY$1,INDIRECT("'"&amp;$C4&amp;"'!"&amp;"A2"):INDIRECT("'"&amp;$C4&amp;"'!"&amp;"B100"),2,FALSE)),"",VLOOKUP(AY$1,INDIRECT("'"&amp;$C4&amp;"'!"&amp;"A2"):INDIRECT("'"&amp;$C4&amp;"'!"&amp;"B100"),2,FALSE))</f>
        <v/>
      </c>
      <c r="AZ4" s="24" t="str">
        <f ca="1">IF(ISERROR(VLOOKUP(AZ$1,INDIRECT("'"&amp;$C4&amp;"'!"&amp;"A2"):INDIRECT("'"&amp;$C4&amp;"'!"&amp;"B100"),2,FALSE)),"",VLOOKUP(AZ$1,INDIRECT("'"&amp;$C4&amp;"'!"&amp;"A2"):INDIRECT("'"&amp;$C4&amp;"'!"&amp;"B100"),2,FALSE))</f>
        <v/>
      </c>
      <c r="BA4" s="24" t="str">
        <f ca="1">IF(ISERROR(VLOOKUP(BA$1,INDIRECT("'"&amp;$C4&amp;"'!"&amp;"A2"):INDIRECT("'"&amp;$C4&amp;"'!"&amp;"B100"),2,FALSE)),"",VLOOKUP(BA$1,INDIRECT("'"&amp;$C4&amp;"'!"&amp;"A2"):INDIRECT("'"&amp;$C4&amp;"'!"&amp;"B100"),2,FALSE))</f>
        <v/>
      </c>
      <c r="BB4" s="24" t="str">
        <f ca="1">IF(ISERROR(VLOOKUP(BB$1,INDIRECT("'"&amp;$C4&amp;"'!"&amp;"A2"):INDIRECT("'"&amp;$C4&amp;"'!"&amp;"B100"),2,FALSE)),"",VLOOKUP(BB$1,INDIRECT("'"&amp;$C4&amp;"'!"&amp;"A2"):INDIRECT("'"&amp;$C4&amp;"'!"&amp;"B100"),2,FALSE))</f>
        <v/>
      </c>
      <c r="BC4" s="24" t="str">
        <f ca="1">IF(ISERROR(VLOOKUP(BC$1,INDIRECT("'"&amp;$C4&amp;"'!"&amp;"A2"):INDIRECT("'"&amp;$C4&amp;"'!"&amp;"B100"),2,FALSE)),"",VLOOKUP(BC$1,INDIRECT("'"&amp;$C4&amp;"'!"&amp;"A2"):INDIRECT("'"&amp;$C4&amp;"'!"&amp;"B100"),2,FALSE))</f>
        <v/>
      </c>
      <c r="BD4" s="24" t="str">
        <f ca="1">IF(ISERROR(VLOOKUP(BD$1,INDIRECT("'"&amp;$C4&amp;"'!"&amp;"A2"):INDIRECT("'"&amp;$C4&amp;"'!"&amp;"B100"),2,FALSE)),"",VLOOKUP(BD$1,INDIRECT("'"&amp;$C4&amp;"'!"&amp;"A2"):INDIRECT("'"&amp;$C4&amp;"'!"&amp;"B100"),2,FALSE))</f>
        <v/>
      </c>
      <c r="BE4" s="69"/>
    </row>
    <row r="5" spans="1:57" x14ac:dyDescent="0.25">
      <c r="A5" s="63" t="s">
        <v>54</v>
      </c>
      <c r="B5" s="63">
        <v>4</v>
      </c>
      <c r="C5" s="63" t="str">
        <f t="shared" si="0"/>
        <v>4-SENDER</v>
      </c>
      <c r="D5" s="53" t="s">
        <v>134</v>
      </c>
      <c r="E5" s="53" t="str">
        <f ca="1">IF(ISERROR(VLOOKUP(E$1,INDIRECT("'"&amp;$C5&amp;"'!"&amp;"A2"):INDIRECT("'"&amp;$C5&amp;"'!"&amp;"B100"),2,FALSE)),"",VLOOKUP(E$1,INDIRECT("'"&amp;$C5&amp;"'!"&amp;"A2"):INDIRECT("'"&amp;$C5&amp;"'!"&amp;"B100"),2,FALSE))</f>
        <v>GEODATA:SENDER</v>
      </c>
      <c r="F5" s="25" t="str">
        <f ca="1">IF(ISERROR(VLOOKUP(F$1,INDIRECT("'"&amp;$C5&amp;"'!"&amp;"A2"):INDIRECT("'"&amp;$C5&amp;"'!"&amp;"B100"),2,FALSE)),"",VLOOKUP(F$1,INDIRECT("'"&amp;$C5&amp;"'!"&amp;"A2"):INDIRECT("'"&amp;$C5&amp;"'!"&amp;"B100"),2,FALSE))</f>
        <v>NUMORDER</v>
      </c>
      <c r="G5" s="25" t="str">
        <f ca="1">IF(ISERROR(VLOOKUP(G$1,INDIRECT("'"&amp;$C5&amp;"'!"&amp;"A2"):INDIRECT("'"&amp;$C5&amp;"'!"&amp;"B100"),2,FALSE)),"",VLOOKUP(G$1,INDIRECT("'"&amp;$C5&amp;"'!"&amp;"A2"):INDIRECT("'"&amp;$C5&amp;"'!"&amp;"B100"),2,FALSE))</f>
        <v>SCUSTACCNUMBER</v>
      </c>
      <c r="H5" s="25" t="str">
        <f ca="1">IF(ISERROR(VLOOKUP(H$1,INDIRECT("'"&amp;$C5&amp;"'!"&amp;"A2"):INDIRECT("'"&amp;$C5&amp;"'!"&amp;"B100"),2,FALSE)),"",VLOOKUP(H$1,INDIRECT("'"&amp;$C5&amp;"'!"&amp;"A2"):INDIRECT("'"&amp;$C5&amp;"'!"&amp;"B100"),2,FALSE))</f>
        <v>SCUSTSUBACCNUMBER</v>
      </c>
      <c r="I5" s="25" t="str">
        <f ca="1">IF(ISERROR(VLOOKUP(I$1,INDIRECT("'"&amp;$C5&amp;"'!"&amp;"A2"):INDIRECT("'"&amp;$C5&amp;"'!"&amp;"B100"),2,FALSE)),"",VLOOKUP(I$1,INDIRECT("'"&amp;$C5&amp;"'!"&amp;"A2"):INDIRECT("'"&amp;$C5&amp;"'!"&amp;"B100"),2,FALSE))</f>
        <v>SCOMPNAME</v>
      </c>
      <c r="J5" s="25" t="str">
        <f ca="1">IF(ISERROR(VLOOKUP(J$1,INDIRECT("'"&amp;$C5&amp;"'!"&amp;"A2"):INDIRECT("'"&amp;$C5&amp;"'!"&amp;"B100"),2,FALSE)),"",VLOOKUP(J$1,INDIRECT("'"&amp;$C5&amp;"'!"&amp;"A2"):INDIRECT("'"&amp;$C5&amp;"'!"&amp;"B100"),2,FALSE))</f>
        <v>SUNIQCUSTID</v>
      </c>
      <c r="K5" s="25" t="str">
        <f ca="1">IF(ISERROR(VLOOKUP(K$1,INDIRECT("'"&amp;$C5&amp;"'!"&amp;"A2"):INDIRECT("'"&amp;$C5&amp;"'!"&amp;"B100"),2,FALSE)),"",VLOOKUP(K$1,INDIRECT("'"&amp;$C5&amp;"'!"&amp;"A2"):INDIRECT("'"&amp;$C5&amp;"'!"&amp;"B100"),2,FALSE))</f>
        <v>SNAME1</v>
      </c>
      <c r="L5" s="25" t="str">
        <f ca="1">IF(ISERROR(VLOOKUP(L$1,INDIRECT("'"&amp;$C5&amp;"'!"&amp;"A2"):INDIRECT("'"&amp;$C5&amp;"'!"&amp;"B100"),2,FALSE)),"",VLOOKUP(L$1,INDIRECT("'"&amp;$C5&amp;"'!"&amp;"A2"):INDIRECT("'"&amp;$C5&amp;"'!"&amp;"B100"),2,FALSE))</f>
        <v>SNAME2</v>
      </c>
      <c r="M5" s="25" t="str">
        <f ca="1">IF(ISERROR(VLOOKUP(M$1,INDIRECT("'"&amp;$C5&amp;"'!"&amp;"A2"):INDIRECT("'"&amp;$C5&amp;"'!"&amp;"B100"),2,FALSE)),"",VLOOKUP(M$1,INDIRECT("'"&amp;$C5&amp;"'!"&amp;"A2"):INDIRECT("'"&amp;$C5&amp;"'!"&amp;"B100"),2,FALSE))</f>
        <v>SSTREET</v>
      </c>
      <c r="N5" s="25" t="str">
        <f ca="1">IF(ISERROR(VLOOKUP(N$1,INDIRECT("'"&amp;$C5&amp;"'!"&amp;"A2"):INDIRECT("'"&amp;$C5&amp;"'!"&amp;"B100"),2,FALSE)),"",VLOOKUP(N$1,INDIRECT("'"&amp;$C5&amp;"'!"&amp;"A2"):INDIRECT("'"&amp;$C5&amp;"'!"&amp;"B100"),2,FALSE))</f>
        <v>SPROPNUM</v>
      </c>
      <c r="O5" s="25" t="str">
        <f ca="1">IF(ISERROR(VLOOKUP(O$1,INDIRECT("'"&amp;$C5&amp;"'!"&amp;"A2"):INDIRECT("'"&amp;$C5&amp;"'!"&amp;"B100"),2,FALSE)),"",VLOOKUP(O$1,INDIRECT("'"&amp;$C5&amp;"'!"&amp;"A2"):INDIRECT("'"&amp;$C5&amp;"'!"&amp;"B100"),2,FALSE))</f>
        <v>SADD2</v>
      </c>
      <c r="P5" s="25" t="str">
        <f ca="1">IF(ISERROR(VLOOKUP(P$1,INDIRECT("'"&amp;$C5&amp;"'!"&amp;"A2"):INDIRECT("'"&amp;$C5&amp;"'!"&amp;"B100"),2,FALSE)),"",VLOOKUP(P$1,INDIRECT("'"&amp;$C5&amp;"'!"&amp;"A2"):INDIRECT("'"&amp;$C5&amp;"'!"&amp;"B100"),2,FALSE))</f>
        <v>SADD3</v>
      </c>
      <c r="Q5" s="25" t="str">
        <f ca="1">IF(ISERROR(VLOOKUP(Q$1,INDIRECT("'"&amp;$C5&amp;"'!"&amp;"A2"):INDIRECT("'"&amp;$C5&amp;"'!"&amp;"B100"),2,FALSE)),"",VLOOKUP(Q$1,INDIRECT("'"&amp;$C5&amp;"'!"&amp;"A2"):INDIRECT("'"&amp;$C5&amp;"'!"&amp;"B100"),2,FALSE))</f>
        <v>SFLOOR</v>
      </c>
      <c r="R5" s="25" t="str">
        <f ca="1">IF(ISERROR(VLOOKUP(R$1,INDIRECT("'"&amp;$C5&amp;"'!"&amp;"A2"):INDIRECT("'"&amp;$C5&amp;"'!"&amp;"B100"),2,FALSE)),"",VLOOKUP(R$1,INDIRECT("'"&amp;$C5&amp;"'!"&amp;"A2"):INDIRECT("'"&amp;$C5&amp;"'!"&amp;"B100"),2,FALSE))</f>
        <v>SBUILDING</v>
      </c>
      <c r="S5" s="25" t="str">
        <f ca="1">IF(ISERROR(VLOOKUP(S$1,INDIRECT("'"&amp;$C5&amp;"'!"&amp;"A2"):INDIRECT("'"&amp;$C5&amp;"'!"&amp;"B100"),2,FALSE)),"",VLOOKUP(S$1,INDIRECT("'"&amp;$C5&amp;"'!"&amp;"A2"):INDIRECT("'"&amp;$C5&amp;"'!"&amp;"B100"),2,FALSE))</f>
        <v>SDEPARTMENT</v>
      </c>
      <c r="T5" s="25" t="str">
        <f ca="1">IF(ISERROR(VLOOKUP(T$1,INDIRECT("'"&amp;$C5&amp;"'!"&amp;"A2"):INDIRECT("'"&amp;$C5&amp;"'!"&amp;"B100"),2,FALSE)),"",VLOOKUP(T$1,INDIRECT("'"&amp;$C5&amp;"'!"&amp;"A2"):INDIRECT("'"&amp;$C5&amp;"'!"&amp;"B100"),2,FALSE))</f>
        <v>SCOUNTRYCODE</v>
      </c>
      <c r="U5" s="25" t="str">
        <f ca="1">IF(ISERROR(VLOOKUP(U$1,INDIRECT("'"&amp;$C5&amp;"'!"&amp;"A2"):INDIRECT("'"&amp;$C5&amp;"'!"&amp;"B100"),2,FALSE)),"",VLOOKUP(U$1,INDIRECT("'"&amp;$C5&amp;"'!"&amp;"A2"):INDIRECT("'"&amp;$C5&amp;"'!"&amp;"B100"),2,FALSE))</f>
        <v>SSTATE</v>
      </c>
      <c r="V5" s="25" t="str">
        <f ca="1">IF(ISERROR(VLOOKUP(V$1,INDIRECT("'"&amp;$C5&amp;"'!"&amp;"A2"):INDIRECT("'"&amp;$C5&amp;"'!"&amp;"B100"),2,FALSE)),"",VLOOKUP(V$1,INDIRECT("'"&amp;$C5&amp;"'!"&amp;"A2"):INDIRECT("'"&amp;$C5&amp;"'!"&amp;"B100"),2,FALSE))</f>
        <v>SZIPCODE</v>
      </c>
      <c r="W5" s="25" t="str">
        <f ca="1">IF(ISERROR(VLOOKUP(W$1,INDIRECT("'"&amp;$C5&amp;"'!"&amp;"A2"):INDIRECT("'"&amp;$C5&amp;"'!"&amp;"B100"),2,FALSE)),"",VLOOKUP(W$1,INDIRECT("'"&amp;$C5&amp;"'!"&amp;"A2"):INDIRECT("'"&amp;$C5&amp;"'!"&amp;"B100"),2,FALSE))</f>
        <v>STOWN</v>
      </c>
      <c r="X5" s="25" t="str">
        <f ca="1">IF(ISERROR(VLOOKUP(X$1,INDIRECT("'"&amp;$C5&amp;"'!"&amp;"A2"):INDIRECT("'"&amp;$C5&amp;"'!"&amp;"B100"),2,FALSE)),"",VLOOKUP(X$1,INDIRECT("'"&amp;$C5&amp;"'!"&amp;"A2"):INDIRECT("'"&amp;$C5&amp;"'!"&amp;"B100"),2,FALSE))</f>
        <v>SCONTACT</v>
      </c>
      <c r="Y5" s="25" t="str">
        <f ca="1">IF(ISERROR(VLOOKUP(Y$1,INDIRECT("'"&amp;$C5&amp;"'!"&amp;"A2"):INDIRECT("'"&amp;$C5&amp;"'!"&amp;"B100"),2,FALSE)),"",VLOOKUP(Y$1,INDIRECT("'"&amp;$C5&amp;"'!"&amp;"A2"):INDIRECT("'"&amp;$C5&amp;"'!"&amp;"B100"),2,FALSE))</f>
        <v>SPHONE</v>
      </c>
      <c r="Z5" s="25" t="str">
        <f ca="1">IF(ISERROR(VLOOKUP(Z$1,INDIRECT("'"&amp;$C5&amp;"'!"&amp;"A2"):INDIRECT("'"&amp;$C5&amp;"'!"&amp;"B100"),2,FALSE)),"",VLOOKUP(Z$1,INDIRECT("'"&amp;$C5&amp;"'!"&amp;"A2"):INDIRECT("'"&amp;$C5&amp;"'!"&amp;"B100"),2,FALSE))</f>
        <v>SFAX</v>
      </c>
      <c r="AA5" s="25" t="str">
        <f ca="1">IF(ISERROR(VLOOKUP(AA$1,INDIRECT("'"&amp;$C5&amp;"'!"&amp;"A2"):INDIRECT("'"&amp;$C5&amp;"'!"&amp;"B100"),2,FALSE)),"",VLOOKUP(AA$1,INDIRECT("'"&amp;$C5&amp;"'!"&amp;"A2"):INDIRECT("'"&amp;$C5&amp;"'!"&amp;"B100"),2,FALSE))</f>
        <v>SEMAIL</v>
      </c>
      <c r="AB5" s="25" t="str">
        <f ca="1">IF(ISERROR(VLOOKUP(AB$1,INDIRECT("'"&amp;$C5&amp;"'!"&amp;"A2"):INDIRECT("'"&amp;$C5&amp;"'!"&amp;"B100"),2,FALSE)),"",VLOOKUP(AB$1,INDIRECT("'"&amp;$C5&amp;"'!"&amp;"A2"):INDIRECT("'"&amp;$C5&amp;"'!"&amp;"B100"),2,FALSE))</f>
        <v>SCOMMENT</v>
      </c>
      <c r="AC5" s="25" t="str">
        <f ca="1">IF(ISERROR(VLOOKUP(AC$1,INDIRECT("'"&amp;$C5&amp;"'!"&amp;"A2"):INDIRECT("'"&amp;$C5&amp;"'!"&amp;"B100"),2,FALSE)),"",VLOOKUP(AC$1,INDIRECT("'"&amp;$C5&amp;"'!"&amp;"A2"):INDIRECT("'"&amp;$C5&amp;"'!"&amp;"B100"),2,FALSE))</f>
        <v>SGLN</v>
      </c>
      <c r="AD5" s="25" t="str">
        <f ca="1">IF(ISERROR(VLOOKUP(AD$1,INDIRECT("'"&amp;$C5&amp;"'!"&amp;"A2"):INDIRECT("'"&amp;$C5&amp;"'!"&amp;"B100"),2,FALSE)),"",VLOOKUP(AD$1,INDIRECT("'"&amp;$C5&amp;"'!"&amp;"A2"):INDIRECT("'"&amp;$C5&amp;"'!"&amp;"B100"),2,FALSE))</f>
        <v>SGPSLAT</v>
      </c>
      <c r="AE5" s="25" t="str">
        <f ca="1">IF(ISERROR(VLOOKUP(AE$1,INDIRECT("'"&amp;$C5&amp;"'!"&amp;"A2"):INDIRECT("'"&amp;$C5&amp;"'!"&amp;"B100"),2,FALSE)),"",VLOOKUP(AE$1,INDIRECT("'"&amp;$C5&amp;"'!"&amp;"A2"):INDIRECT("'"&amp;$C5&amp;"'!"&amp;"B100"),2,FALSE))</f>
        <v>SGPSLONG</v>
      </c>
      <c r="AF5" s="25" t="str">
        <f ca="1">IF(ISERROR(VLOOKUP(AF$1,INDIRECT("'"&amp;$C5&amp;"'!"&amp;"A2"):INDIRECT("'"&amp;$C5&amp;"'!"&amp;"B100"),2,FALSE)),"",VLOOKUP(AF$1,INDIRECT("'"&amp;$C5&amp;"'!"&amp;"A2"):INDIRECT("'"&amp;$C5&amp;"'!"&amp;"B100"),2,FALSE))</f>
        <v>SACCOUNTOWNER</v>
      </c>
      <c r="AG5" s="25" t="str">
        <f ca="1">IF(ISERROR(VLOOKUP(AG$1,INDIRECT("'"&amp;$C5&amp;"'!"&amp;"A2"):INDIRECT("'"&amp;$C5&amp;"'!"&amp;"B100"),2,FALSE)),"",VLOOKUP(AG$1,INDIRECT("'"&amp;$C5&amp;"'!"&amp;"A2"):INDIRECT("'"&amp;$C5&amp;"'!"&amp;"B100"),2,FALSE))</f>
        <v>SBUSINESS</v>
      </c>
      <c r="AH5" s="25" t="str">
        <f ca="1">IF(ISERROR(VLOOKUP(AH$1,INDIRECT("'"&amp;$C5&amp;"'!"&amp;"A2"):INDIRECT("'"&amp;$C5&amp;"'!"&amp;"B100"),2,FALSE)),"",VLOOKUP(AH$1,INDIRECT("'"&amp;$C5&amp;"'!"&amp;"A2"):INDIRECT("'"&amp;$C5&amp;"'!"&amp;"B100"),2,FALSE))</f>
        <v>SENDERWEBSITE</v>
      </c>
      <c r="AI5" s="25" t="str">
        <f ca="1">IF(ISERROR(VLOOKUP(AI$1,INDIRECT("'"&amp;$C5&amp;"'!"&amp;"A2"):INDIRECT("'"&amp;$C5&amp;"'!"&amp;"B100"),2,FALSE)),"",VLOOKUP(AI$1,INDIRECT("'"&amp;$C5&amp;"'!"&amp;"A2"):INDIRECT("'"&amp;$C5&amp;"'!"&amp;"B100"),2,FALSE))</f>
        <v>SEORI</v>
      </c>
      <c r="AJ5" s="25" t="str">
        <f ca="1">IF(ISERROR(VLOOKUP(AJ$1,INDIRECT("'"&amp;$C5&amp;"'!"&amp;"A2"):INDIRECT("'"&amp;$C5&amp;"'!"&amp;"B100"),2,FALSE)),"",VLOOKUP(AJ$1,INDIRECT("'"&amp;$C5&amp;"'!"&amp;"A2"):INDIRECT("'"&amp;$C5&amp;"'!"&amp;"B100"),2,FALSE))</f>
        <v>SVATNO</v>
      </c>
      <c r="AK5" s="25" t="str">
        <f ca="1">IF(ISERROR(VLOOKUP(AK$1,INDIRECT("'"&amp;$C5&amp;"'!"&amp;"A2"):INDIRECT("'"&amp;$C5&amp;"'!"&amp;"B100"),2,FALSE)),"",VLOOKUP(AK$1,INDIRECT("'"&amp;$C5&amp;"'!"&amp;"A2"):INDIRECT("'"&amp;$C5&amp;"'!"&amp;"B100"),2,FALSE))</f>
        <v>STAXEIDTYPE</v>
      </c>
      <c r="AL5" s="25" t="str">
        <f ca="1">IF(ISERROR(VLOOKUP(AL$1,INDIRECT("'"&amp;$C5&amp;"'!"&amp;"A2"):INDIRECT("'"&amp;$C5&amp;"'!"&amp;"B100"),2,FALSE)),"",VLOOKUP(AL$1,INDIRECT("'"&amp;$C5&amp;"'!"&amp;"A2"):INDIRECT("'"&amp;$C5&amp;"'!"&amp;"B100"),2,FALSE))</f>
        <v>STAXEIDVALUE</v>
      </c>
      <c r="AM5" s="25" t="str">
        <f ca="1">IF(ISERROR(VLOOKUP(AM$1,INDIRECT("'"&amp;$C5&amp;"'!"&amp;"A2"):INDIRECT("'"&amp;$C5&amp;"'!"&amp;"B100"),2,FALSE)),"",VLOOKUP(AM$1,INDIRECT("'"&amp;$C5&amp;"'!"&amp;"A2"):INDIRECT("'"&amp;$C5&amp;"'!"&amp;"B100"),2,FALSE))</f>
        <v/>
      </c>
      <c r="AN5" s="25" t="str">
        <f ca="1">IF(ISERROR(VLOOKUP(AN$1,INDIRECT("'"&amp;$C5&amp;"'!"&amp;"A2"):INDIRECT("'"&amp;$C5&amp;"'!"&amp;"B100"),2,FALSE)),"",VLOOKUP(AN$1,INDIRECT("'"&amp;$C5&amp;"'!"&amp;"A2"):INDIRECT("'"&amp;$C5&amp;"'!"&amp;"B100"),2,FALSE))</f>
        <v/>
      </c>
      <c r="AO5" s="25" t="str">
        <f ca="1">IF(ISERROR(VLOOKUP(AO$1,INDIRECT("'"&amp;$C5&amp;"'!"&amp;"A2"):INDIRECT("'"&amp;$C5&amp;"'!"&amp;"B100"),2,FALSE)),"",VLOOKUP(AO$1,INDIRECT("'"&amp;$C5&amp;"'!"&amp;"A2"):INDIRECT("'"&amp;$C5&amp;"'!"&amp;"B100"),2,FALSE))</f>
        <v/>
      </c>
      <c r="AP5" s="25" t="str">
        <f ca="1">IF(ISERROR(VLOOKUP(AP$1,INDIRECT("'"&amp;$C5&amp;"'!"&amp;"A2"):INDIRECT("'"&amp;$C5&amp;"'!"&amp;"B100"),2,FALSE)),"",VLOOKUP(AP$1,INDIRECT("'"&amp;$C5&amp;"'!"&amp;"A2"):INDIRECT("'"&amp;$C5&amp;"'!"&amp;"B100"),2,FALSE))</f>
        <v/>
      </c>
      <c r="AQ5" s="25" t="str">
        <f ca="1">IF(ISERROR(VLOOKUP(AQ$1,INDIRECT("'"&amp;$C5&amp;"'!"&amp;"A2"):INDIRECT("'"&amp;$C5&amp;"'!"&amp;"B100"),2,FALSE)),"",VLOOKUP(AQ$1,INDIRECT("'"&amp;$C5&amp;"'!"&amp;"A2"):INDIRECT("'"&amp;$C5&amp;"'!"&amp;"B100"),2,FALSE))</f>
        <v/>
      </c>
      <c r="AR5" s="25" t="str">
        <f ca="1">IF(ISERROR(VLOOKUP(AR$1,INDIRECT("'"&amp;$C5&amp;"'!"&amp;"A2"):INDIRECT("'"&amp;$C5&amp;"'!"&amp;"B100"),2,FALSE)),"",VLOOKUP(AR$1,INDIRECT("'"&amp;$C5&amp;"'!"&amp;"A2"):INDIRECT("'"&amp;$C5&amp;"'!"&amp;"B100"),2,FALSE))</f>
        <v/>
      </c>
      <c r="AS5" s="25" t="str">
        <f ca="1">IF(ISERROR(VLOOKUP(AS$1,INDIRECT("'"&amp;$C5&amp;"'!"&amp;"A2"):INDIRECT("'"&amp;$C5&amp;"'!"&amp;"B100"),2,FALSE)),"",VLOOKUP(AS$1,INDIRECT("'"&amp;$C5&amp;"'!"&amp;"A2"):INDIRECT("'"&amp;$C5&amp;"'!"&amp;"B100"),2,FALSE))</f>
        <v/>
      </c>
      <c r="AT5" s="25" t="str">
        <f ca="1">IF(ISERROR(VLOOKUP(AT$1,INDIRECT("'"&amp;$C5&amp;"'!"&amp;"A2"):INDIRECT("'"&amp;$C5&amp;"'!"&amp;"B100"),2,FALSE)),"",VLOOKUP(AT$1,INDIRECT("'"&amp;$C5&amp;"'!"&amp;"A2"):INDIRECT("'"&amp;$C5&amp;"'!"&amp;"B100"),2,FALSE))</f>
        <v/>
      </c>
      <c r="AU5" s="25" t="str">
        <f ca="1">IF(ISERROR(VLOOKUP(AU$1,INDIRECT("'"&amp;$C5&amp;"'!"&amp;"A2"):INDIRECT("'"&amp;$C5&amp;"'!"&amp;"B100"),2,FALSE)),"",VLOOKUP(AU$1,INDIRECT("'"&amp;$C5&amp;"'!"&amp;"A2"):INDIRECT("'"&amp;$C5&amp;"'!"&amp;"B100"),2,FALSE))</f>
        <v/>
      </c>
      <c r="AV5" s="25" t="str">
        <f ca="1">IF(ISERROR(VLOOKUP(AV$1,INDIRECT("'"&amp;$C5&amp;"'!"&amp;"A2"):INDIRECT("'"&amp;$C5&amp;"'!"&amp;"B100"),2,FALSE)),"",VLOOKUP(AV$1,INDIRECT("'"&amp;$C5&amp;"'!"&amp;"A2"):INDIRECT("'"&amp;$C5&amp;"'!"&amp;"B100"),2,FALSE))</f>
        <v/>
      </c>
      <c r="AW5" s="25" t="str">
        <f ca="1">IF(ISERROR(VLOOKUP(AW$1,INDIRECT("'"&amp;$C5&amp;"'!"&amp;"A2"):INDIRECT("'"&amp;$C5&amp;"'!"&amp;"B100"),2,FALSE)),"",VLOOKUP(AW$1,INDIRECT("'"&amp;$C5&amp;"'!"&amp;"A2"):INDIRECT("'"&amp;$C5&amp;"'!"&amp;"B100"),2,FALSE))</f>
        <v/>
      </c>
      <c r="AX5" s="25" t="str">
        <f ca="1">IF(ISERROR(VLOOKUP(AX$1,INDIRECT("'"&amp;$C5&amp;"'!"&amp;"A2"):INDIRECT("'"&amp;$C5&amp;"'!"&amp;"B100"),2,FALSE)),"",VLOOKUP(AX$1,INDIRECT("'"&amp;$C5&amp;"'!"&amp;"A2"):INDIRECT("'"&amp;$C5&amp;"'!"&amp;"B100"),2,FALSE))</f>
        <v/>
      </c>
      <c r="AY5" s="25" t="str">
        <f ca="1">IF(ISERROR(VLOOKUP(AY$1,INDIRECT("'"&amp;$C5&amp;"'!"&amp;"A2"):INDIRECT("'"&amp;$C5&amp;"'!"&amp;"B100"),2,FALSE)),"",VLOOKUP(AY$1,INDIRECT("'"&amp;$C5&amp;"'!"&amp;"A2"):INDIRECT("'"&amp;$C5&amp;"'!"&amp;"B100"),2,FALSE))</f>
        <v/>
      </c>
      <c r="AZ5" s="25" t="str">
        <f ca="1">IF(ISERROR(VLOOKUP(AZ$1,INDIRECT("'"&amp;$C5&amp;"'!"&amp;"A2"):INDIRECT("'"&amp;$C5&amp;"'!"&amp;"B100"),2,FALSE)),"",VLOOKUP(AZ$1,INDIRECT("'"&amp;$C5&amp;"'!"&amp;"A2"):INDIRECT("'"&amp;$C5&amp;"'!"&amp;"B100"),2,FALSE))</f>
        <v/>
      </c>
      <c r="BA5" s="25" t="str">
        <f ca="1">IF(ISERROR(VLOOKUP(BA$1,INDIRECT("'"&amp;$C5&amp;"'!"&amp;"A2"):INDIRECT("'"&amp;$C5&amp;"'!"&amp;"B100"),2,FALSE)),"",VLOOKUP(BA$1,INDIRECT("'"&amp;$C5&amp;"'!"&amp;"A2"):INDIRECT("'"&amp;$C5&amp;"'!"&amp;"B100"),2,FALSE))</f>
        <v/>
      </c>
      <c r="BB5" s="25" t="str">
        <f ca="1">IF(ISERROR(VLOOKUP(BB$1,INDIRECT("'"&amp;$C5&amp;"'!"&amp;"A2"):INDIRECT("'"&amp;$C5&amp;"'!"&amp;"B100"),2,FALSE)),"",VLOOKUP(BB$1,INDIRECT("'"&amp;$C5&amp;"'!"&amp;"A2"):INDIRECT("'"&amp;$C5&amp;"'!"&amp;"B100"),2,FALSE))</f>
        <v/>
      </c>
      <c r="BC5" s="25" t="str">
        <f ca="1">IF(ISERROR(VLOOKUP(BC$1,INDIRECT("'"&amp;$C5&amp;"'!"&amp;"A2"):INDIRECT("'"&amp;$C5&amp;"'!"&amp;"B100"),2,FALSE)),"",VLOOKUP(BC$1,INDIRECT("'"&amp;$C5&amp;"'!"&amp;"A2"):INDIRECT("'"&amp;$C5&amp;"'!"&amp;"B100"),2,FALSE))</f>
        <v/>
      </c>
      <c r="BD5" s="25" t="str">
        <f ca="1">IF(ISERROR(VLOOKUP(BD$1,INDIRECT("'"&amp;$C5&amp;"'!"&amp;"A2"):INDIRECT("'"&amp;$C5&amp;"'!"&amp;"B100"),2,FALSE)),"",VLOOKUP(BD$1,INDIRECT("'"&amp;$C5&amp;"'!"&amp;"A2"):INDIRECT("'"&amp;$C5&amp;"'!"&amp;"B100"),2,FALSE))</f>
        <v/>
      </c>
      <c r="BE5" s="69"/>
    </row>
    <row r="6" spans="1:57" x14ac:dyDescent="0.25">
      <c r="A6" s="64" t="s">
        <v>55</v>
      </c>
      <c r="B6" s="64">
        <v>4</v>
      </c>
      <c r="C6" s="64" t="str">
        <f t="shared" si="0"/>
        <v>4-RECEIVER</v>
      </c>
      <c r="D6" s="109" t="s">
        <v>134</v>
      </c>
      <c r="E6" s="109" t="str">
        <f ca="1">IF(ISERROR(VLOOKUP(E$1,INDIRECT("'"&amp;$C6&amp;"'!"&amp;"A2"):INDIRECT("'"&amp;$C6&amp;"'!"&amp;"B100"),2,FALSE)),"",VLOOKUP(E$1,INDIRECT("'"&amp;$C6&amp;"'!"&amp;"A2"):INDIRECT("'"&amp;$C6&amp;"'!"&amp;"B100"),2,FALSE))</f>
        <v>GEODATA:RECEIVER</v>
      </c>
      <c r="F6" s="24" t="str">
        <f ca="1">IF(ISERROR(VLOOKUP(F$1,INDIRECT("'"&amp;$C6&amp;"'!"&amp;"A2"):INDIRECT("'"&amp;$C6&amp;"'!"&amp;"B100"),2,FALSE)),"",VLOOKUP(F$1,INDIRECT("'"&amp;$C6&amp;"'!"&amp;"A2"):INDIRECT("'"&amp;$C6&amp;"'!"&amp;"B100"),2,FALSE))</f>
        <v>NUMORDER</v>
      </c>
      <c r="G6" s="24" t="str">
        <f ca="1">IF(ISERROR(VLOOKUP(G$1,INDIRECT("'"&amp;$C6&amp;"'!"&amp;"A2"):INDIRECT("'"&amp;$C6&amp;"'!"&amp;"B100"),2,FALSE)),"",VLOOKUP(G$1,INDIRECT("'"&amp;$C6&amp;"'!"&amp;"A2"):INDIRECT("'"&amp;$C6&amp;"'!"&amp;"B100"),2,FALSE))</f>
        <v>RCUSTID</v>
      </c>
      <c r="H6" s="24" t="str">
        <f ca="1">IF(ISERROR(VLOOKUP(H$1,INDIRECT("'"&amp;$C6&amp;"'!"&amp;"A2"):INDIRECT("'"&amp;$C6&amp;"'!"&amp;"B100"),2,FALSE)),"",VLOOKUP(H$1,INDIRECT("'"&amp;$C6&amp;"'!"&amp;"A2"):INDIRECT("'"&amp;$C6&amp;"'!"&amp;"B100"),2,FALSE))</f>
        <v>RNAME1</v>
      </c>
      <c r="I6" s="24" t="str">
        <f ca="1">IF(ISERROR(VLOOKUP(I$1,INDIRECT("'"&amp;$C6&amp;"'!"&amp;"A2"):INDIRECT("'"&amp;$C6&amp;"'!"&amp;"B100"),2,FALSE)),"",VLOOKUP(I$1,INDIRECT("'"&amp;$C6&amp;"'!"&amp;"A2"):INDIRECT("'"&amp;$C6&amp;"'!"&amp;"B100"),2,FALSE))</f>
        <v>RNAME2</v>
      </c>
      <c r="J6" s="24" t="str">
        <f ca="1">IF(ISERROR(VLOOKUP(J$1,INDIRECT("'"&amp;$C6&amp;"'!"&amp;"A2"):INDIRECT("'"&amp;$C6&amp;"'!"&amp;"B100"),2,FALSE)),"",VLOOKUP(J$1,INDIRECT("'"&amp;$C6&amp;"'!"&amp;"A2"):INDIRECT("'"&amp;$C6&amp;"'!"&amp;"B100"),2,FALSE))</f>
        <v>RCOMPNAME</v>
      </c>
      <c r="K6" s="24" t="str">
        <f ca="1">IF(ISERROR(VLOOKUP(K$1,INDIRECT("'"&amp;$C6&amp;"'!"&amp;"A2"):INDIRECT("'"&amp;$C6&amp;"'!"&amp;"B100"),2,FALSE)),"",VLOOKUP(K$1,INDIRECT("'"&amp;$C6&amp;"'!"&amp;"A2"):INDIRECT("'"&amp;$C6&amp;"'!"&amp;"B100"),2,FALSE))</f>
        <v>RCOMPNAME2</v>
      </c>
      <c r="L6" s="24" t="str">
        <f ca="1">IF(ISERROR(VLOOKUP(L$1,INDIRECT("'"&amp;$C6&amp;"'!"&amp;"A2"):INDIRECT("'"&amp;$C6&amp;"'!"&amp;"B100"),2,FALSE)),"",VLOOKUP(L$1,INDIRECT("'"&amp;$C6&amp;"'!"&amp;"A2"):INDIRECT("'"&amp;$C6&amp;"'!"&amp;"B100"),2,FALSE))</f>
        <v>RPUDOID</v>
      </c>
      <c r="M6" s="24" t="str">
        <f ca="1">IF(ISERROR(VLOOKUP(M$1,INDIRECT("'"&amp;$C6&amp;"'!"&amp;"A2"):INDIRECT("'"&amp;$C6&amp;"'!"&amp;"B100"),2,FALSE)),"",VLOOKUP(M$1,INDIRECT("'"&amp;$C6&amp;"'!"&amp;"A2"):INDIRECT("'"&amp;$C6&amp;"'!"&amp;"B100"),2,FALSE))</f>
        <v>RSTREET</v>
      </c>
      <c r="N6" s="24" t="str">
        <f ca="1">IF(ISERROR(VLOOKUP(N$1,INDIRECT("'"&amp;$C6&amp;"'!"&amp;"A2"):INDIRECT("'"&amp;$C6&amp;"'!"&amp;"B100"),2,FALSE)),"",VLOOKUP(N$1,INDIRECT("'"&amp;$C6&amp;"'!"&amp;"A2"):INDIRECT("'"&amp;$C6&amp;"'!"&amp;"B100"),2,FALSE))</f>
        <v>RPROPNUM</v>
      </c>
      <c r="O6" s="24" t="str">
        <f ca="1">IF(ISERROR(VLOOKUP(O$1,INDIRECT("'"&amp;$C6&amp;"'!"&amp;"A2"):INDIRECT("'"&amp;$C6&amp;"'!"&amp;"B100"),2,FALSE)),"",VLOOKUP(O$1,INDIRECT("'"&amp;$C6&amp;"'!"&amp;"A2"):INDIRECT("'"&amp;$C6&amp;"'!"&amp;"B100"),2,FALSE))</f>
        <v>RADD2</v>
      </c>
      <c r="P6" s="24" t="str">
        <f ca="1">IF(ISERROR(VLOOKUP(P$1,INDIRECT("'"&amp;$C6&amp;"'!"&amp;"A2"):INDIRECT("'"&amp;$C6&amp;"'!"&amp;"B100"),2,FALSE)),"",VLOOKUP(P$1,INDIRECT("'"&amp;$C6&amp;"'!"&amp;"A2"):INDIRECT("'"&amp;$C6&amp;"'!"&amp;"B100"),2,FALSE))</f>
        <v>RADD3</v>
      </c>
      <c r="Q6" s="24" t="str">
        <f ca="1">IF(ISERROR(VLOOKUP(Q$1,INDIRECT("'"&amp;$C6&amp;"'!"&amp;"A2"):INDIRECT("'"&amp;$C6&amp;"'!"&amp;"B100"),2,FALSE)),"",VLOOKUP(Q$1,INDIRECT("'"&amp;$C6&amp;"'!"&amp;"A2"):INDIRECT("'"&amp;$C6&amp;"'!"&amp;"B100"),2,FALSE))</f>
        <v>RFLOOR</v>
      </c>
      <c r="R6" s="24" t="str">
        <f ca="1">IF(ISERROR(VLOOKUP(R$1,INDIRECT("'"&amp;$C6&amp;"'!"&amp;"A2"):INDIRECT("'"&amp;$C6&amp;"'!"&amp;"B100"),2,FALSE)),"",VLOOKUP(R$1,INDIRECT("'"&amp;$C6&amp;"'!"&amp;"A2"):INDIRECT("'"&amp;$C6&amp;"'!"&amp;"B100"),2,FALSE))</f>
        <v>RBUILDING</v>
      </c>
      <c r="S6" s="24" t="str">
        <f ca="1">IF(ISERROR(VLOOKUP(S$1,INDIRECT("'"&amp;$C6&amp;"'!"&amp;"A2"):INDIRECT("'"&amp;$C6&amp;"'!"&amp;"B100"),2,FALSE)),"",VLOOKUP(S$1,INDIRECT("'"&amp;$C6&amp;"'!"&amp;"A2"):INDIRECT("'"&amp;$C6&amp;"'!"&amp;"B100"),2,FALSE))</f>
        <v>RDEPARTMENT</v>
      </c>
      <c r="T6" s="24" t="str">
        <f ca="1">IF(ISERROR(VLOOKUP(T$1,INDIRECT("'"&amp;$C6&amp;"'!"&amp;"A2"):INDIRECT("'"&amp;$C6&amp;"'!"&amp;"B100"),2,FALSE)),"",VLOOKUP(T$1,INDIRECT("'"&amp;$C6&amp;"'!"&amp;"A2"):INDIRECT("'"&amp;$C6&amp;"'!"&amp;"B100"),2,FALSE))</f>
        <v>RCOUNTRYCODE</v>
      </c>
      <c r="U6" s="24" t="str">
        <f ca="1">IF(ISERROR(VLOOKUP(U$1,INDIRECT("'"&amp;$C6&amp;"'!"&amp;"A2"):INDIRECT("'"&amp;$C6&amp;"'!"&amp;"B100"),2,FALSE)),"",VLOOKUP(U$1,INDIRECT("'"&amp;$C6&amp;"'!"&amp;"A2"):INDIRECT("'"&amp;$C6&amp;"'!"&amp;"B100"),2,FALSE))</f>
        <v>RSTATE</v>
      </c>
      <c r="V6" s="24" t="str">
        <f ca="1">IF(ISERROR(VLOOKUP(V$1,INDIRECT("'"&amp;$C6&amp;"'!"&amp;"A2"):INDIRECT("'"&amp;$C6&amp;"'!"&amp;"B100"),2,FALSE)),"",VLOOKUP(V$1,INDIRECT("'"&amp;$C6&amp;"'!"&amp;"A2"):INDIRECT("'"&amp;$C6&amp;"'!"&amp;"B100"),2,FALSE))</f>
        <v>RZIPCODE</v>
      </c>
      <c r="W6" s="24" t="str">
        <f ca="1">IF(ISERROR(VLOOKUP(W$1,INDIRECT("'"&amp;$C6&amp;"'!"&amp;"A2"):INDIRECT("'"&amp;$C6&amp;"'!"&amp;"B100"),2,FALSE)),"",VLOOKUP(W$1,INDIRECT("'"&amp;$C6&amp;"'!"&amp;"A2"):INDIRECT("'"&amp;$C6&amp;"'!"&amp;"B100"),2,FALSE))</f>
        <v>RTOWN</v>
      </c>
      <c r="X6" s="24" t="str">
        <f ca="1">IF(ISERROR(VLOOKUP(X$1,INDIRECT("'"&amp;$C6&amp;"'!"&amp;"A2"):INDIRECT("'"&amp;$C6&amp;"'!"&amp;"B100"),2,FALSE)),"",VLOOKUP(X$1,INDIRECT("'"&amp;$C6&amp;"'!"&amp;"A2"):INDIRECT("'"&amp;$C6&amp;"'!"&amp;"B100"),2,FALSE))</f>
        <v>RDOORCODE</v>
      </c>
      <c r="Y6" s="24" t="str">
        <f ca="1">IF(ISERROR(VLOOKUP(Y$1,INDIRECT("'"&amp;$C6&amp;"'!"&amp;"A2"):INDIRECT("'"&amp;$C6&amp;"'!"&amp;"B100"),2,FALSE)),"",VLOOKUP(Y$1,INDIRECT("'"&amp;$C6&amp;"'!"&amp;"A2"):INDIRECT("'"&amp;$C6&amp;"'!"&amp;"B100"),2,FALSE))</f>
        <v>RCONTACT</v>
      </c>
      <c r="Z6" s="24" t="str">
        <f ca="1">IF(ISERROR(VLOOKUP(Z$1,INDIRECT("'"&amp;$C6&amp;"'!"&amp;"A2"):INDIRECT("'"&amp;$C6&amp;"'!"&amp;"B100"),2,FALSE)),"",VLOOKUP(Z$1,INDIRECT("'"&amp;$C6&amp;"'!"&amp;"A2"):INDIRECT("'"&amp;$C6&amp;"'!"&amp;"B100"),2,FALSE))</f>
        <v>RCONTACTPHO1</v>
      </c>
      <c r="AA6" s="24" t="str">
        <f ca="1">IF(ISERROR(VLOOKUP(AA$1,INDIRECT("'"&amp;$C6&amp;"'!"&amp;"A2"):INDIRECT("'"&amp;$C6&amp;"'!"&amp;"B100"),2,FALSE)),"",VLOOKUP(AA$1,INDIRECT("'"&amp;$C6&amp;"'!"&amp;"A2"):INDIRECT("'"&amp;$C6&amp;"'!"&amp;"B100"),2,FALSE))</f>
        <v>RCONTACTPHO2</v>
      </c>
      <c r="AB6" s="24" t="str">
        <f ca="1">IF(ISERROR(VLOOKUP(AB$1,INDIRECT("'"&amp;$C6&amp;"'!"&amp;"A2"):INDIRECT("'"&amp;$C6&amp;"'!"&amp;"B100"),2,FALSE)),"",VLOOKUP(AB$1,INDIRECT("'"&amp;$C6&amp;"'!"&amp;"A2"):INDIRECT("'"&amp;$C6&amp;"'!"&amp;"B100"),2,FALSE))</f>
        <v>RINTERPHONENAME</v>
      </c>
      <c r="AC6" s="24" t="str">
        <f ca="1">IF(ISERROR(VLOOKUP(AC$1,INDIRECT("'"&amp;$C6&amp;"'!"&amp;"A2"):INDIRECT("'"&amp;$C6&amp;"'!"&amp;"B100"),2,FALSE)),"",VLOOKUP(AC$1,INDIRECT("'"&amp;$C6&amp;"'!"&amp;"A2"):INDIRECT("'"&amp;$C6&amp;"'!"&amp;"B100"),2,FALSE))</f>
        <v>RFAX</v>
      </c>
      <c r="AD6" s="24" t="str">
        <f ca="1">IF(ISERROR(VLOOKUP(AD$1,INDIRECT("'"&amp;$C6&amp;"'!"&amp;"A2"):INDIRECT("'"&amp;$C6&amp;"'!"&amp;"B100"),2,FALSE)),"",VLOOKUP(AD$1,INDIRECT("'"&amp;$C6&amp;"'!"&amp;"A2"):INDIRECT("'"&amp;$C6&amp;"'!"&amp;"B100"),2,FALSE))</f>
        <v>REMAIL</v>
      </c>
      <c r="AE6" s="24" t="str">
        <f ca="1">IF(ISERROR(VLOOKUP(AE$1,INDIRECT("'"&amp;$C6&amp;"'!"&amp;"A2"):INDIRECT("'"&amp;$C6&amp;"'!"&amp;"B100"),2,FALSE)),"",VLOOKUP(AE$1,INDIRECT("'"&amp;$C6&amp;"'!"&amp;"A2"):INDIRECT("'"&amp;$C6&amp;"'!"&amp;"B100"),2,FALSE))</f>
        <v>RCOMMENT</v>
      </c>
      <c r="AF6" s="24" t="str">
        <f ca="1">IF(ISERROR(VLOOKUP(AF$1,INDIRECT("'"&amp;$C6&amp;"'!"&amp;"A2"):INDIRECT("'"&amp;$C6&amp;"'!"&amp;"B100"),2,FALSE)),"",VLOOKUP(AF$1,INDIRECT("'"&amp;$C6&amp;"'!"&amp;"A2"):INDIRECT("'"&amp;$C6&amp;"'!"&amp;"B100"),2,FALSE))</f>
        <v>RGPSLAT</v>
      </c>
      <c r="AG6" s="24" t="str">
        <f ca="1">IF(ISERROR(VLOOKUP(AG$1,INDIRECT("'"&amp;$C6&amp;"'!"&amp;"A2"):INDIRECT("'"&amp;$C6&amp;"'!"&amp;"B100"),2,FALSE)),"",VLOOKUP(AG$1,INDIRECT("'"&amp;$C6&amp;"'!"&amp;"A2"):INDIRECT("'"&amp;$C6&amp;"'!"&amp;"B100"),2,FALSE))</f>
        <v>RGPSLONG</v>
      </c>
      <c r="AH6" s="24" t="str">
        <f ca="1">IF(ISERROR(VLOOKUP(AH$1,INDIRECT("'"&amp;$C6&amp;"'!"&amp;"A2"):INDIRECT("'"&amp;$C6&amp;"'!"&amp;"B100"),2,FALSE)),"",VLOOKUP(AH$1,INDIRECT("'"&amp;$C6&amp;"'!"&amp;"A2"):INDIRECT("'"&amp;$C6&amp;"'!"&amp;"B100"),2,FALSE))</f>
        <v>RBUSINESS</v>
      </c>
      <c r="AI6" s="24" t="str">
        <f ca="1">IF(ISERROR(VLOOKUP(AI$1,INDIRECT("'"&amp;$C6&amp;"'!"&amp;"A2"):INDIRECT("'"&amp;$C6&amp;"'!"&amp;"B100"),2,FALSE)),"",VLOOKUP(AI$1,INDIRECT("'"&amp;$C6&amp;"'!"&amp;"A2"):INDIRECT("'"&amp;$C6&amp;"'!"&amp;"B100"),2,FALSE))</f>
        <v>REORI</v>
      </c>
      <c r="AJ6" s="24" t="str">
        <f ca="1">IF(ISERROR(VLOOKUP(AJ$1,INDIRECT("'"&amp;$C6&amp;"'!"&amp;"A2"):INDIRECT("'"&amp;$C6&amp;"'!"&amp;"B100"),2,FALSE)),"",VLOOKUP(AJ$1,INDIRECT("'"&amp;$C6&amp;"'!"&amp;"A2"):INDIRECT("'"&amp;$C6&amp;"'!"&amp;"B100"),2,FALSE))</f>
        <v>RVATNO</v>
      </c>
      <c r="AK6" s="24" t="str">
        <f ca="1">IF(ISERROR(VLOOKUP(AK$1,INDIRECT("'"&amp;$C6&amp;"'!"&amp;"A2"):INDIRECT("'"&amp;$C6&amp;"'!"&amp;"B100"),2,FALSE)),"",VLOOKUP(AK$1,INDIRECT("'"&amp;$C6&amp;"'!"&amp;"A2"):INDIRECT("'"&amp;$C6&amp;"'!"&amp;"B100"),2,FALSE))</f>
        <v>RTAXEIDTYPE</v>
      </c>
      <c r="AL6" s="24" t="str">
        <f ca="1">IF(ISERROR(VLOOKUP(AL$1,INDIRECT("'"&amp;$C6&amp;"'!"&amp;"A2"):INDIRECT("'"&amp;$C6&amp;"'!"&amp;"B100"),2,FALSE)),"",VLOOKUP(AL$1,INDIRECT("'"&amp;$C6&amp;"'!"&amp;"A2"):INDIRECT("'"&amp;$C6&amp;"'!"&amp;"B100"),2,FALSE))</f>
        <v>RTAXEIDVALUE</v>
      </c>
      <c r="AM6" s="24" t="str">
        <f ca="1">IF(ISERROR(VLOOKUP(AM$1,INDIRECT("'"&amp;$C6&amp;"'!"&amp;"A2"):INDIRECT("'"&amp;$C6&amp;"'!"&amp;"B100"),2,FALSE)),"",VLOOKUP(AM$1,INDIRECT("'"&amp;$C6&amp;"'!"&amp;"A2"):INDIRECT("'"&amp;$C6&amp;"'!"&amp;"B100"),2,FALSE))</f>
        <v>RFISCALVATREPRESENTANT</v>
      </c>
      <c r="AN6" s="24" t="str">
        <f ca="1">IF(ISERROR(VLOOKUP(AN$1,INDIRECT("'"&amp;$C6&amp;"'!"&amp;"A2"):INDIRECT("'"&amp;$C6&amp;"'!"&amp;"B100"),2,FALSE)),"",VLOOKUP(AN$1,INDIRECT("'"&amp;$C6&amp;"'!"&amp;"A2"):INDIRECT("'"&amp;$C6&amp;"'!"&amp;"B100"),2,FALSE))</f>
        <v/>
      </c>
      <c r="AO6" s="24" t="str">
        <f ca="1">IF(ISERROR(VLOOKUP(AO$1,INDIRECT("'"&amp;$C6&amp;"'!"&amp;"A2"):INDIRECT("'"&amp;$C6&amp;"'!"&amp;"B100"),2,FALSE)),"",VLOOKUP(AO$1,INDIRECT("'"&amp;$C6&amp;"'!"&amp;"A2"):INDIRECT("'"&amp;$C6&amp;"'!"&amp;"B100"),2,FALSE))</f>
        <v/>
      </c>
      <c r="AP6" s="24" t="str">
        <f ca="1">IF(ISERROR(VLOOKUP(AP$1,INDIRECT("'"&amp;$C6&amp;"'!"&amp;"A2"):INDIRECT("'"&amp;$C6&amp;"'!"&amp;"B100"),2,FALSE)),"",VLOOKUP(AP$1,INDIRECT("'"&amp;$C6&amp;"'!"&amp;"A2"):INDIRECT("'"&amp;$C6&amp;"'!"&amp;"B100"),2,FALSE))</f>
        <v/>
      </c>
      <c r="AQ6" s="24" t="str">
        <f ca="1">IF(ISERROR(VLOOKUP(AQ$1,INDIRECT("'"&amp;$C6&amp;"'!"&amp;"A2"):INDIRECT("'"&amp;$C6&amp;"'!"&amp;"B100"),2,FALSE)),"",VLOOKUP(AQ$1,INDIRECT("'"&amp;$C6&amp;"'!"&amp;"A2"):INDIRECT("'"&amp;$C6&amp;"'!"&amp;"B100"),2,FALSE))</f>
        <v/>
      </c>
      <c r="AR6" s="24" t="str">
        <f ca="1">IF(ISERROR(VLOOKUP(AR$1,INDIRECT("'"&amp;$C6&amp;"'!"&amp;"A2"):INDIRECT("'"&amp;$C6&amp;"'!"&amp;"B100"),2,FALSE)),"",VLOOKUP(AR$1,INDIRECT("'"&amp;$C6&amp;"'!"&amp;"A2"):INDIRECT("'"&amp;$C6&amp;"'!"&amp;"B100"),2,FALSE))</f>
        <v/>
      </c>
      <c r="AS6" s="24" t="str">
        <f ca="1">IF(ISERROR(VLOOKUP(AS$1,INDIRECT("'"&amp;$C6&amp;"'!"&amp;"A2"):INDIRECT("'"&amp;$C6&amp;"'!"&amp;"B100"),2,FALSE)),"",VLOOKUP(AS$1,INDIRECT("'"&amp;$C6&amp;"'!"&amp;"A2"):INDIRECT("'"&amp;$C6&amp;"'!"&amp;"B100"),2,FALSE))</f>
        <v/>
      </c>
      <c r="AT6" s="24" t="str">
        <f ca="1">IF(ISERROR(VLOOKUP(AT$1,INDIRECT("'"&amp;$C6&amp;"'!"&amp;"A2"):INDIRECT("'"&amp;$C6&amp;"'!"&amp;"B100"),2,FALSE)),"",VLOOKUP(AT$1,INDIRECT("'"&amp;$C6&amp;"'!"&amp;"A2"):INDIRECT("'"&amp;$C6&amp;"'!"&amp;"B100"),2,FALSE))</f>
        <v/>
      </c>
      <c r="AU6" s="24" t="str">
        <f ca="1">IF(ISERROR(VLOOKUP(AU$1,INDIRECT("'"&amp;$C6&amp;"'!"&amp;"A2"):INDIRECT("'"&amp;$C6&amp;"'!"&amp;"B100"),2,FALSE)),"",VLOOKUP(AU$1,INDIRECT("'"&amp;$C6&amp;"'!"&amp;"A2"):INDIRECT("'"&amp;$C6&amp;"'!"&amp;"B100"),2,FALSE))</f>
        <v/>
      </c>
      <c r="AV6" s="24" t="str">
        <f ca="1">IF(ISERROR(VLOOKUP(AV$1,INDIRECT("'"&amp;$C6&amp;"'!"&amp;"A2"):INDIRECT("'"&amp;$C6&amp;"'!"&amp;"B100"),2,FALSE)),"",VLOOKUP(AV$1,INDIRECT("'"&amp;$C6&amp;"'!"&amp;"A2"):INDIRECT("'"&amp;$C6&amp;"'!"&amp;"B100"),2,FALSE))</f>
        <v/>
      </c>
      <c r="AW6" s="24" t="str">
        <f ca="1">IF(ISERROR(VLOOKUP(AW$1,INDIRECT("'"&amp;$C6&amp;"'!"&amp;"A2"):INDIRECT("'"&amp;$C6&amp;"'!"&amp;"B100"),2,FALSE)),"",VLOOKUP(AW$1,INDIRECT("'"&amp;$C6&amp;"'!"&amp;"A2"):INDIRECT("'"&amp;$C6&amp;"'!"&amp;"B100"),2,FALSE))</f>
        <v/>
      </c>
      <c r="AX6" s="24" t="str">
        <f ca="1">IF(ISERROR(VLOOKUP(AX$1,INDIRECT("'"&amp;$C6&amp;"'!"&amp;"A2"):INDIRECT("'"&amp;$C6&amp;"'!"&amp;"B100"),2,FALSE)),"",VLOOKUP(AX$1,INDIRECT("'"&amp;$C6&amp;"'!"&amp;"A2"):INDIRECT("'"&amp;$C6&amp;"'!"&amp;"B100"),2,FALSE))</f>
        <v/>
      </c>
      <c r="AY6" s="24" t="str">
        <f ca="1">IF(ISERROR(VLOOKUP(AY$1,INDIRECT("'"&amp;$C6&amp;"'!"&amp;"A2"):INDIRECT("'"&amp;$C6&amp;"'!"&amp;"B100"),2,FALSE)),"",VLOOKUP(AY$1,INDIRECT("'"&amp;$C6&amp;"'!"&amp;"A2"):INDIRECT("'"&amp;$C6&amp;"'!"&amp;"B100"),2,FALSE))</f>
        <v/>
      </c>
      <c r="AZ6" s="24" t="str">
        <f ca="1">IF(ISERROR(VLOOKUP(AZ$1,INDIRECT("'"&amp;$C6&amp;"'!"&amp;"A2"):INDIRECT("'"&amp;$C6&amp;"'!"&amp;"B100"),2,FALSE)),"",VLOOKUP(AZ$1,INDIRECT("'"&amp;$C6&amp;"'!"&amp;"A2"):INDIRECT("'"&amp;$C6&amp;"'!"&amp;"B100"),2,FALSE))</f>
        <v/>
      </c>
      <c r="BA6" s="24" t="str">
        <f ca="1">IF(ISERROR(VLOOKUP(BA$1,INDIRECT("'"&amp;$C6&amp;"'!"&amp;"A2"):INDIRECT("'"&amp;$C6&amp;"'!"&amp;"B100"),2,FALSE)),"",VLOOKUP(BA$1,INDIRECT("'"&amp;$C6&amp;"'!"&amp;"A2"):INDIRECT("'"&amp;$C6&amp;"'!"&amp;"B100"),2,FALSE))</f>
        <v/>
      </c>
      <c r="BB6" s="24" t="str">
        <f ca="1">IF(ISERROR(VLOOKUP(BB$1,INDIRECT("'"&amp;$C6&amp;"'!"&amp;"A2"):INDIRECT("'"&amp;$C6&amp;"'!"&amp;"B100"),2,FALSE)),"",VLOOKUP(BB$1,INDIRECT("'"&amp;$C6&amp;"'!"&amp;"A2"):INDIRECT("'"&amp;$C6&amp;"'!"&amp;"B100"),2,FALSE))</f>
        <v/>
      </c>
      <c r="BC6" s="24" t="str">
        <f ca="1">IF(ISERROR(VLOOKUP(BC$1,INDIRECT("'"&amp;$C6&amp;"'!"&amp;"A2"):INDIRECT("'"&amp;$C6&amp;"'!"&amp;"B100"),2,FALSE)),"",VLOOKUP(BC$1,INDIRECT("'"&amp;$C6&amp;"'!"&amp;"A2"):INDIRECT("'"&amp;$C6&amp;"'!"&amp;"B100"),2,FALSE))</f>
        <v/>
      </c>
      <c r="BD6" s="24" t="str">
        <f ca="1">IF(ISERROR(VLOOKUP(BD$1,INDIRECT("'"&amp;$C6&amp;"'!"&amp;"A2"):INDIRECT("'"&amp;$C6&amp;"'!"&amp;"B100"),2,FALSE)),"",VLOOKUP(BD$1,INDIRECT("'"&amp;$C6&amp;"'!"&amp;"A2"):INDIRECT("'"&amp;$C6&amp;"'!"&amp;"B100"),2,FALSE))</f>
        <v/>
      </c>
      <c r="BE6" s="69"/>
    </row>
    <row r="7" spans="1:57" x14ac:dyDescent="0.25">
      <c r="A7" s="63" t="s">
        <v>56</v>
      </c>
      <c r="B7" s="63">
        <v>4</v>
      </c>
      <c r="C7" s="63" t="str">
        <f t="shared" si="0"/>
        <v>4-INTER</v>
      </c>
      <c r="D7" s="53" t="s">
        <v>134</v>
      </c>
      <c r="E7" s="53" t="str">
        <f ca="1">IF(ISERROR(VLOOKUP(E$1,INDIRECT("'"&amp;$C7&amp;"'!"&amp;"A2"):INDIRECT("'"&amp;$C7&amp;"'!"&amp;"B100"),2,FALSE)),"",VLOOKUP(E$1,INDIRECT("'"&amp;$C7&amp;"'!"&amp;"A2"):INDIRECT("'"&amp;$C7&amp;"'!"&amp;"B100"),2,FALSE))</f>
        <v>GEODATA:INTER</v>
      </c>
      <c r="F7" s="25" t="str">
        <f ca="1">IF(ISERROR(VLOOKUP(F$1,INDIRECT("'"&amp;$C7&amp;"'!"&amp;"A2"):INDIRECT("'"&amp;$C7&amp;"'!"&amp;"B100"),2,FALSE)),"",VLOOKUP(F$1,INDIRECT("'"&amp;$C7&amp;"'!"&amp;"A2"):INDIRECT("'"&amp;$C7&amp;"'!"&amp;"B100"),2,FALSE))</f>
        <v>NUMORDER</v>
      </c>
      <c r="G7" s="25" t="str">
        <f ca="1">IF(ISERROR(VLOOKUP(G$1,INDIRECT("'"&amp;$C7&amp;"'!"&amp;"A2"):INDIRECT("'"&amp;$C7&amp;"'!"&amp;"B100"),2,FALSE)),"",VLOOKUP(G$1,INDIRECT("'"&amp;$C7&amp;"'!"&amp;"A2"):INDIRECT("'"&amp;$C7&amp;"'!"&amp;"B100"),2,FALSE))</f>
        <v>PARCELTYPE</v>
      </c>
      <c r="H7" s="25" t="str">
        <f ca="1">IF(ISERROR(VLOOKUP(H$1,INDIRECT("'"&amp;$C7&amp;"'!"&amp;"A2"):INDIRECT("'"&amp;$C7&amp;"'!"&amp;"B100"),2,FALSE)),"",VLOOKUP(H$1,INDIRECT("'"&amp;$C7&amp;"'!"&amp;"A2"):INDIRECT("'"&amp;$C7&amp;"'!"&amp;"B100"),2,FALSE))</f>
        <v>CAMOUNT</v>
      </c>
      <c r="I7" s="25" t="str">
        <f ca="1">IF(ISERROR(VLOOKUP(I$1,INDIRECT("'"&amp;$C7&amp;"'!"&amp;"A2"):INDIRECT("'"&amp;$C7&amp;"'!"&amp;"B100"),2,FALSE)),"",VLOOKUP(I$1,INDIRECT("'"&amp;$C7&amp;"'!"&amp;"A2"):INDIRECT("'"&amp;$C7&amp;"'!"&amp;"B100"),2,FALSE))</f>
        <v>CURRENCY</v>
      </c>
      <c r="J7" s="25" t="str">
        <f ca="1">IF(ISERROR(VLOOKUP(J$1,INDIRECT("'"&amp;$C7&amp;"'!"&amp;"A2"):INDIRECT("'"&amp;$C7&amp;"'!"&amp;"B100"),2,FALSE)),"",VLOOKUP(J$1,INDIRECT("'"&amp;$C7&amp;"'!"&amp;"A2"):INDIRECT("'"&amp;$C7&amp;"'!"&amp;"B100"),2,FALSE))</f>
        <v>CAMOUNTEX</v>
      </c>
      <c r="K7" s="25" t="str">
        <f ca="1">IF(ISERROR(VLOOKUP(K$1,INDIRECT("'"&amp;$C7&amp;"'!"&amp;"A2"):INDIRECT("'"&amp;$C7&amp;"'!"&amp;"B100"),2,FALSE)),"",VLOOKUP(K$1,INDIRECT("'"&amp;$C7&amp;"'!"&amp;"A2"):INDIRECT("'"&amp;$C7&amp;"'!"&amp;"B100"),2,FALSE))</f>
        <v>CURRENCYEX</v>
      </c>
      <c r="L7" s="25" t="str">
        <f ca="1">IF(ISERROR(VLOOKUP(L$1,INDIRECT("'"&amp;$C7&amp;"'!"&amp;"A2"):INDIRECT("'"&amp;$C7&amp;"'!"&amp;"B100"),2,FALSE)),"",VLOOKUP(L$1,INDIRECT("'"&amp;$C7&amp;"'!"&amp;"A2"):INDIRECT("'"&amp;$C7&amp;"'!"&amp;"B100"),2,FALSE))</f>
        <v>CTERMS</v>
      </c>
      <c r="M7" s="25" t="str">
        <f ca="1">IF(ISERROR(VLOOKUP(M$1,INDIRECT("'"&amp;$C7&amp;"'!"&amp;"A2"):INDIRECT("'"&amp;$C7&amp;"'!"&amp;"B100"),2,FALSE)),"",VLOOKUP(M$1,INDIRECT("'"&amp;$C7&amp;"'!"&amp;"A2"):INDIRECT("'"&amp;$C7&amp;"'!"&amp;"B100"),2,FALSE))</f>
        <v>CPAPER</v>
      </c>
      <c r="N7" s="25" t="str">
        <f ca="1">IF(ISERROR(VLOOKUP(N$1,INDIRECT("'"&amp;$C7&amp;"'!"&amp;"A2"):INDIRECT("'"&amp;$C7&amp;"'!"&amp;"B100"),2,FALSE)),"",VLOOKUP(N$1,INDIRECT("'"&amp;$C7&amp;"'!"&amp;"A2"):INDIRECT("'"&amp;$C7&amp;"'!"&amp;"B100"),2,FALSE))</f>
        <v>CCOMMENT</v>
      </c>
      <c r="O7" s="25" t="str">
        <f ca="1">IF(ISERROR(VLOOKUP(O$1,INDIRECT("'"&amp;$C7&amp;"'!"&amp;"A2"):INDIRECT("'"&amp;$C7&amp;"'!"&amp;"B100"),2,FALSE)),"",VLOOKUP(O$1,INDIRECT("'"&amp;$C7&amp;"'!"&amp;"A2"):INDIRECT("'"&amp;$C7&amp;"'!"&amp;"B100"),2,FALSE))</f>
        <v>CLEARANCECLEARED</v>
      </c>
      <c r="P7" s="25" t="str">
        <f ca="1">IF(ISERROR(VLOOKUP(P$1,INDIRECT("'"&amp;$C7&amp;"'!"&amp;"A2"):INDIRECT("'"&amp;$C7&amp;"'!"&amp;"B100"),2,FALSE)),"",VLOOKUP(P$1,INDIRECT("'"&amp;$C7&amp;"'!"&amp;"A2"):INDIRECT("'"&amp;$C7&amp;"'!"&amp;"B100"),2,FALSE))</f>
        <v>HIGHLOWVALUE</v>
      </c>
      <c r="Q7" s="25" t="str">
        <f ca="1">IF(ISERROR(VLOOKUP(Q$1,INDIRECT("'"&amp;$C7&amp;"'!"&amp;"A2"):INDIRECT("'"&amp;$C7&amp;"'!"&amp;"B100"),2,FALSE)),"",VLOOKUP(Q$1,INDIRECT("'"&amp;$C7&amp;"'!"&amp;"A2"):INDIRECT("'"&amp;$C7&amp;"'!"&amp;"B100"),2,FALSE))</f>
        <v>PREALERTSTATUS</v>
      </c>
      <c r="R7" s="25" t="str">
        <f ca="1">IF(ISERROR(VLOOKUP(R$1,INDIRECT("'"&amp;$C7&amp;"'!"&amp;"A2"):INDIRECT("'"&amp;$C7&amp;"'!"&amp;"B100"),2,FALSE)),"",VLOOKUP(R$1,INDIRECT("'"&amp;$C7&amp;"'!"&amp;"A2"):INDIRECT("'"&amp;$C7&amp;"'!"&amp;"B100"),2,FALSE))</f>
        <v>CINVOICE</v>
      </c>
      <c r="S7" s="25" t="str">
        <f ca="1">IF(ISERROR(VLOOKUP(S$1,INDIRECT("'"&amp;$C7&amp;"'!"&amp;"A2"):INDIRECT("'"&amp;$C7&amp;"'!"&amp;"B100"),2,FALSE)),"",VLOOKUP(S$1,INDIRECT("'"&amp;$C7&amp;"'!"&amp;"A2"):INDIRECT("'"&amp;$C7&amp;"'!"&amp;"B100"),2,FALSE))</f>
        <v>CINVOICEDATE</v>
      </c>
      <c r="T7" s="25" t="str">
        <f ca="1">IF(ISERROR(VLOOKUP(T$1,INDIRECT("'"&amp;$C7&amp;"'!"&amp;"A2"):INDIRECT("'"&amp;$C7&amp;"'!"&amp;"B100"),2,FALSE)),"",VLOOKUP(T$1,INDIRECT("'"&amp;$C7&amp;"'!"&amp;"A2"):INDIRECT("'"&amp;$C7&amp;"'!"&amp;"B100"),2,FALSE))</f>
        <v>CNAME1</v>
      </c>
      <c r="U7" s="25" t="str">
        <f ca="1">IF(ISERROR(VLOOKUP(U$1,INDIRECT("'"&amp;$C7&amp;"'!"&amp;"A2"):INDIRECT("'"&amp;$C7&amp;"'!"&amp;"B100"),2,FALSE)),"",VLOOKUP(U$1,INDIRECT("'"&amp;$C7&amp;"'!"&amp;"A2"):INDIRECT("'"&amp;$C7&amp;"'!"&amp;"B100"),2,FALSE))</f>
        <v>CNAME2</v>
      </c>
      <c r="V7" s="25" t="str">
        <f ca="1">IF(ISERROR(VLOOKUP(V$1,INDIRECT("'"&amp;$C7&amp;"'!"&amp;"A2"):INDIRECT("'"&amp;$C7&amp;"'!"&amp;"B100"),2,FALSE)),"",VLOOKUP(V$1,INDIRECT("'"&amp;$C7&amp;"'!"&amp;"A2"):INDIRECT("'"&amp;$C7&amp;"'!"&amp;"B100"),2,FALSE))</f>
        <v>CSTREET</v>
      </c>
      <c r="W7" s="25" t="str">
        <f ca="1">IF(ISERROR(VLOOKUP(W$1,INDIRECT("'"&amp;$C7&amp;"'!"&amp;"A2"):INDIRECT("'"&amp;$C7&amp;"'!"&amp;"B100"),2,FALSE)),"",VLOOKUP(W$1,INDIRECT("'"&amp;$C7&amp;"'!"&amp;"A2"):INDIRECT("'"&amp;$C7&amp;"'!"&amp;"B100"),2,FALSE))</f>
        <v>CPROPNUM</v>
      </c>
      <c r="X7" s="25" t="str">
        <f ca="1">IF(ISERROR(VLOOKUP(X$1,INDIRECT("'"&amp;$C7&amp;"'!"&amp;"A2"):INDIRECT("'"&amp;$C7&amp;"'!"&amp;"B100"),2,FALSE)),"",VLOOKUP(X$1,INDIRECT("'"&amp;$C7&amp;"'!"&amp;"A2"):INDIRECT("'"&amp;$C7&amp;"'!"&amp;"B100"),2,FALSE))</f>
        <v>CCOUNTRYCODE</v>
      </c>
      <c r="Y7" s="25" t="str">
        <f ca="1">IF(ISERROR(VLOOKUP(Y$1,INDIRECT("'"&amp;$C7&amp;"'!"&amp;"A2"):INDIRECT("'"&amp;$C7&amp;"'!"&amp;"B100"),2,FALSE)),"",VLOOKUP(Y$1,INDIRECT("'"&amp;$C7&amp;"'!"&amp;"A2"):INDIRECT("'"&amp;$C7&amp;"'!"&amp;"B100"),2,FALSE))</f>
        <v>CSTATE</v>
      </c>
      <c r="Z7" s="25" t="str">
        <f ca="1">IF(ISERROR(VLOOKUP(Z$1,INDIRECT("'"&amp;$C7&amp;"'!"&amp;"A2"):INDIRECT("'"&amp;$C7&amp;"'!"&amp;"B100"),2,FALSE)),"",VLOOKUP(Z$1,INDIRECT("'"&amp;$C7&amp;"'!"&amp;"A2"):INDIRECT("'"&amp;$C7&amp;"'!"&amp;"B100"),2,FALSE))</f>
        <v>CZIPCODE</v>
      </c>
      <c r="AA7" s="25" t="str">
        <f ca="1">IF(ISERROR(VLOOKUP(AA$1,INDIRECT("'"&amp;$C7&amp;"'!"&amp;"A2"):INDIRECT("'"&amp;$C7&amp;"'!"&amp;"B100"),2,FALSE)),"",VLOOKUP(AA$1,INDIRECT("'"&amp;$C7&amp;"'!"&amp;"A2"):INDIRECT("'"&amp;$C7&amp;"'!"&amp;"B100"),2,FALSE))</f>
        <v>CTOWN</v>
      </c>
      <c r="AB7" s="25" t="str">
        <f ca="1">IF(ISERROR(VLOOKUP(AB$1,INDIRECT("'"&amp;$C7&amp;"'!"&amp;"A2"):INDIRECT("'"&amp;$C7&amp;"'!"&amp;"B100"),2,FALSE)),"",VLOOKUP(AB$1,INDIRECT("'"&amp;$C7&amp;"'!"&amp;"A2"):INDIRECT("'"&amp;$C7&amp;"'!"&amp;"B100"),2,FALSE))</f>
        <v>CGPSLAT</v>
      </c>
      <c r="AC7" s="25" t="str">
        <f ca="1">IF(ISERROR(VLOOKUP(AC$1,INDIRECT("'"&amp;$C7&amp;"'!"&amp;"A2"):INDIRECT("'"&amp;$C7&amp;"'!"&amp;"B100"),2,FALSE)),"",VLOOKUP(AC$1,INDIRECT("'"&amp;$C7&amp;"'!"&amp;"A2"):INDIRECT("'"&amp;$C7&amp;"'!"&amp;"B100"),2,FALSE))</f>
        <v>CGPSLONG</v>
      </c>
      <c r="AD7" s="25" t="str">
        <f ca="1">IF(ISERROR(VLOOKUP(AD$1,INDIRECT("'"&amp;$C7&amp;"'!"&amp;"A2"):INDIRECT("'"&amp;$C7&amp;"'!"&amp;"B100"),2,FALSE)),"",VLOOKUP(AD$1,INDIRECT("'"&amp;$C7&amp;"'!"&amp;"A2"):INDIRECT("'"&amp;$C7&amp;"'!"&amp;"B100"),2,FALSE))</f>
        <v>CCONTACT</v>
      </c>
      <c r="AE7" s="25" t="str">
        <f ca="1">IF(ISERROR(VLOOKUP(AE$1,INDIRECT("'"&amp;$C7&amp;"'!"&amp;"A2"):INDIRECT("'"&amp;$C7&amp;"'!"&amp;"B100"),2,FALSE)),"",VLOOKUP(AE$1,INDIRECT("'"&amp;$C7&amp;"'!"&amp;"A2"):INDIRECT("'"&amp;$C7&amp;"'!"&amp;"B100"),2,FALSE))</f>
        <v>CPHONE</v>
      </c>
      <c r="AF7" s="25" t="str">
        <f ca="1">IF(ISERROR(VLOOKUP(AF$1,INDIRECT("'"&amp;$C7&amp;"'!"&amp;"A2"):INDIRECT("'"&amp;$C7&amp;"'!"&amp;"B100"),2,FALSE)),"",VLOOKUP(AF$1,INDIRECT("'"&amp;$C7&amp;"'!"&amp;"A2"):INDIRECT("'"&amp;$C7&amp;"'!"&amp;"B100"),2,FALSE))</f>
        <v>CFAX</v>
      </c>
      <c r="AG7" s="25" t="str">
        <f ca="1">IF(ISERROR(VLOOKUP(AG$1,INDIRECT("'"&amp;$C7&amp;"'!"&amp;"A2"):INDIRECT("'"&amp;$C7&amp;"'!"&amp;"B100"),2,FALSE)),"",VLOOKUP(AG$1,INDIRECT("'"&amp;$C7&amp;"'!"&amp;"A2"):INDIRECT("'"&amp;$C7&amp;"'!"&amp;"B100"),2,FALSE))</f>
        <v>CEMAIL</v>
      </c>
      <c r="AH7" s="25" t="str">
        <f ca="1">IF(ISERROR(VLOOKUP(AH$1,INDIRECT("'"&amp;$C7&amp;"'!"&amp;"A2"):INDIRECT("'"&amp;$C7&amp;"'!"&amp;"B100"),2,FALSE)),"",VLOOKUP(AH$1,INDIRECT("'"&amp;$C7&amp;"'!"&amp;"A2"):INDIRECT("'"&amp;$C7&amp;"'!"&amp;"B100"),2,FALSE))</f>
        <v>CGLN</v>
      </c>
      <c r="AI7" s="25" t="str">
        <f ca="1">IF(ISERROR(VLOOKUP(AI$1,INDIRECT("'"&amp;$C7&amp;"'!"&amp;"A2"):INDIRECT("'"&amp;$C7&amp;"'!"&amp;"B100"),2,FALSE)),"",VLOOKUP(AI$1,INDIRECT("'"&amp;$C7&amp;"'!"&amp;"A2"):INDIRECT("'"&amp;$C7&amp;"'!"&amp;"B100"),2,FALSE))</f>
        <v>CVATNO</v>
      </c>
      <c r="AJ7" s="25" t="str">
        <f ca="1">IF(ISERROR(VLOOKUP(AJ$1,INDIRECT("'"&amp;$C7&amp;"'!"&amp;"A2"):INDIRECT("'"&amp;$C7&amp;"'!"&amp;"B100"),2,FALSE)),"",VLOOKUP(AJ$1,INDIRECT("'"&amp;$C7&amp;"'!"&amp;"A2"):INDIRECT("'"&amp;$C7&amp;"'!"&amp;"B100"),2,FALSE))</f>
        <v>CNUMBER</v>
      </c>
      <c r="AK7" s="25" t="str">
        <f ca="1">IF(ISERROR(VLOOKUP(AK$1,INDIRECT("'"&amp;$C7&amp;"'!"&amp;"A2"):INDIRECT("'"&amp;$C7&amp;"'!"&amp;"B100"),2,FALSE)),"",VLOOKUP(AK$1,INDIRECT("'"&amp;$C7&amp;"'!"&amp;"A2"):INDIRECT("'"&amp;$C7&amp;"'!"&amp;"B100"),2,FALSE))</f>
        <v>SHIPMRN</v>
      </c>
      <c r="AL7" s="25" t="str">
        <f ca="1">IF(ISERROR(VLOOKUP(AL$1,INDIRECT("'"&amp;$C7&amp;"'!"&amp;"A2"):INDIRECT("'"&amp;$C7&amp;"'!"&amp;"B100"),2,FALSE)),"",VLOOKUP(AL$1,INDIRECT("'"&amp;$C7&amp;"'!"&amp;"A2"):INDIRECT("'"&amp;$C7&amp;"'!"&amp;"B100"),2,FALSE))</f>
        <v>CEORI</v>
      </c>
      <c r="AM7" s="25" t="str">
        <f ca="1">IF(ISERROR(VLOOKUP(AM$1,INDIRECT("'"&amp;$C7&amp;"'!"&amp;"A2"):INDIRECT("'"&amp;$C7&amp;"'!"&amp;"B100"),2,FALSE)),"",VLOOKUP(AM$1,INDIRECT("'"&amp;$C7&amp;"'!"&amp;"A2"):INDIRECT("'"&amp;$C7&amp;"'!"&amp;"B100"),2,FALSE))</f>
        <v>SINAME1</v>
      </c>
      <c r="AN7" s="25" t="str">
        <f ca="1">IF(ISERROR(VLOOKUP(AN$1,INDIRECT("'"&amp;$C7&amp;"'!"&amp;"A2"):INDIRECT("'"&amp;$C7&amp;"'!"&amp;"B100"),2,FALSE)),"",VLOOKUP(AN$1,INDIRECT("'"&amp;$C7&amp;"'!"&amp;"A2"):INDIRECT("'"&amp;$C7&amp;"'!"&amp;"B100"),2,FALSE))</f>
        <v>SINAME2</v>
      </c>
      <c r="AO7" s="25" t="str">
        <f ca="1">IF(ISERROR(VLOOKUP(AO$1,INDIRECT("'"&amp;$C7&amp;"'!"&amp;"A2"):INDIRECT("'"&amp;$C7&amp;"'!"&amp;"B100"),2,FALSE)),"",VLOOKUP(AO$1,INDIRECT("'"&amp;$C7&amp;"'!"&amp;"A2"):INDIRECT("'"&amp;$C7&amp;"'!"&amp;"B100"),2,FALSE))</f>
        <v>SISTREET</v>
      </c>
      <c r="AP7" s="25" t="str">
        <f ca="1">IF(ISERROR(VLOOKUP(AP$1,INDIRECT("'"&amp;$C7&amp;"'!"&amp;"A2"):INDIRECT("'"&amp;$C7&amp;"'!"&amp;"B100"),2,FALSE)),"",VLOOKUP(AP$1,INDIRECT("'"&amp;$C7&amp;"'!"&amp;"A2"):INDIRECT("'"&amp;$C7&amp;"'!"&amp;"B100"),2,FALSE))</f>
        <v>SIPROPNUM</v>
      </c>
      <c r="AQ7" s="25" t="str">
        <f ca="1">IF(ISERROR(VLOOKUP(AQ$1,INDIRECT("'"&amp;$C7&amp;"'!"&amp;"A2"):INDIRECT("'"&amp;$C7&amp;"'!"&amp;"B100"),2,FALSE)),"",VLOOKUP(AQ$1,INDIRECT("'"&amp;$C7&amp;"'!"&amp;"A2"):INDIRECT("'"&amp;$C7&amp;"'!"&amp;"B100"),2,FALSE))</f>
        <v>SICOUNTRYCODE</v>
      </c>
      <c r="AR7" s="25" t="str">
        <f ca="1">IF(ISERROR(VLOOKUP(AR$1,INDIRECT("'"&amp;$C7&amp;"'!"&amp;"A2"):INDIRECT("'"&amp;$C7&amp;"'!"&amp;"B100"),2,FALSE)),"",VLOOKUP(AR$1,INDIRECT("'"&amp;$C7&amp;"'!"&amp;"A2"):INDIRECT("'"&amp;$C7&amp;"'!"&amp;"B100"),2,FALSE))</f>
        <v>SISTATE</v>
      </c>
      <c r="AS7" s="25" t="str">
        <f ca="1">IF(ISERROR(VLOOKUP(AS$1,INDIRECT("'"&amp;$C7&amp;"'!"&amp;"A2"):INDIRECT("'"&amp;$C7&amp;"'!"&amp;"B100"),2,FALSE)),"",VLOOKUP(AS$1,INDIRECT("'"&amp;$C7&amp;"'!"&amp;"A2"):INDIRECT("'"&amp;$C7&amp;"'!"&amp;"B100"),2,FALSE))</f>
        <v>SIZIPCODE</v>
      </c>
      <c r="AT7" s="25" t="str">
        <f ca="1">IF(ISERROR(VLOOKUP(AT$1,INDIRECT("'"&amp;$C7&amp;"'!"&amp;"A2"):INDIRECT("'"&amp;$C7&amp;"'!"&amp;"B100"),2,FALSE)),"",VLOOKUP(AT$1,INDIRECT("'"&amp;$C7&amp;"'!"&amp;"A2"):INDIRECT("'"&amp;$C7&amp;"'!"&amp;"B100"),2,FALSE))</f>
        <v>SITOWN</v>
      </c>
      <c r="AU7" s="25" t="str">
        <f ca="1">IF(ISERROR(VLOOKUP(AU$1,INDIRECT("'"&amp;$C7&amp;"'!"&amp;"A2"):INDIRECT("'"&amp;$C7&amp;"'!"&amp;"B100"),2,FALSE)),"",VLOOKUP(AU$1,INDIRECT("'"&amp;$C7&amp;"'!"&amp;"A2"):INDIRECT("'"&amp;$C7&amp;"'!"&amp;"B100"),2,FALSE))</f>
        <v>SIGPSLAT</v>
      </c>
      <c r="AV7" s="25" t="str">
        <f ca="1">IF(ISERROR(VLOOKUP(AV$1,INDIRECT("'"&amp;$C7&amp;"'!"&amp;"A2"):INDIRECT("'"&amp;$C7&amp;"'!"&amp;"B100"),2,FALSE)),"",VLOOKUP(AV$1,INDIRECT("'"&amp;$C7&amp;"'!"&amp;"A2"):INDIRECT("'"&amp;$C7&amp;"'!"&amp;"B100"),2,FALSE))</f>
        <v>SIGPSLONG</v>
      </c>
      <c r="AW7" s="25" t="str">
        <f ca="1">IF(ISERROR(VLOOKUP(AW$1,INDIRECT("'"&amp;$C7&amp;"'!"&amp;"A2"):INDIRECT("'"&amp;$C7&amp;"'!"&amp;"B100"),2,FALSE)),"",VLOOKUP(AW$1,INDIRECT("'"&amp;$C7&amp;"'!"&amp;"A2"):INDIRECT("'"&amp;$C7&amp;"'!"&amp;"B100"),2,FALSE))</f>
        <v>SICONTACT</v>
      </c>
      <c r="AX7" s="25" t="str">
        <f ca="1">IF(ISERROR(VLOOKUP(AX$1,INDIRECT("'"&amp;$C7&amp;"'!"&amp;"A2"):INDIRECT("'"&amp;$C7&amp;"'!"&amp;"B100"),2,FALSE)),"",VLOOKUP(AX$1,INDIRECT("'"&amp;$C7&amp;"'!"&amp;"A2"):INDIRECT("'"&amp;$C7&amp;"'!"&amp;"B100"),2,FALSE))</f>
        <v>SIPHONE</v>
      </c>
      <c r="AY7" s="25" t="str">
        <f ca="1">IF(ISERROR(VLOOKUP(AY$1,INDIRECT("'"&amp;$C7&amp;"'!"&amp;"A2"):INDIRECT("'"&amp;$C7&amp;"'!"&amp;"B100"),2,FALSE)),"",VLOOKUP(AY$1,INDIRECT("'"&amp;$C7&amp;"'!"&amp;"A2"):INDIRECT("'"&amp;$C7&amp;"'!"&amp;"B100"),2,FALSE))</f>
        <v>OPCODE</v>
      </c>
      <c r="AZ7" s="25" t="str">
        <f ca="1">IF(ISERROR(VLOOKUP(AZ$1,INDIRECT("'"&amp;$C7&amp;"'!"&amp;"A2"):INDIRECT("'"&amp;$C7&amp;"'!"&amp;"B100"),2,FALSE)),"",VLOOKUP(AZ$1,INDIRECT("'"&amp;$C7&amp;"'!"&amp;"A2"):INDIRECT("'"&amp;$C7&amp;"'!"&amp;"B100"),2,FALSE))</f>
        <v xml:space="preserve">NUMBEROFARTICLE
</v>
      </c>
      <c r="BA7" s="25" t="str">
        <f ca="1">IF(ISERROR(VLOOKUP(BA$1,INDIRECT("'"&amp;$C7&amp;"'!"&amp;"A2"):INDIRECT("'"&amp;$C7&amp;"'!"&amp;"B100"),2,FALSE)),"",VLOOKUP(BA$1,INDIRECT("'"&amp;$C7&amp;"'!"&amp;"A2"):INDIRECT("'"&amp;$C7&amp;"'!"&amp;"B100"),2,FALSE))</f>
        <v xml:space="preserve">DESTCOUNTRYREG
</v>
      </c>
      <c r="BB7" s="25" t="str">
        <f ca="1">IF(ISERROR(VLOOKUP(BB$1,INDIRECT("'"&amp;$C7&amp;"'!"&amp;"A2"):INDIRECT("'"&amp;$C7&amp;"'!"&amp;"B100"),2,FALSE)),"",VLOOKUP(BB$1,INDIRECT("'"&amp;$C7&amp;"'!"&amp;"A2"):INDIRECT("'"&amp;$C7&amp;"'!"&amp;"B100"),2,FALSE))</f>
        <v>SIEORI</v>
      </c>
      <c r="BC7" s="25" t="str">
        <f ca="1">IF(ISERROR(VLOOKUP(BC$1,INDIRECT("'"&amp;$C7&amp;"'!"&amp;"A2"):INDIRECT("'"&amp;$C7&amp;"'!"&amp;"B100"),2,FALSE)),"",VLOOKUP(BC$1,INDIRECT("'"&amp;$C7&amp;"'!"&amp;"A2"):INDIRECT("'"&amp;$C7&amp;"'!"&amp;"B100"),2,FALSE))</f>
        <v>REASONFOREXPORT</v>
      </c>
      <c r="BD7" s="25" t="str">
        <f ca="1">IF(ISERROR(VLOOKUP(BD$1,INDIRECT("'"&amp;$C7&amp;"'!"&amp;"A2"):INDIRECT("'"&amp;$C7&amp;"'!"&amp;"B100"),2,FALSE)),"",VLOOKUP(BD$1,INDIRECT("'"&amp;$C7&amp;"'!"&amp;"A2"):INDIRECT("'"&amp;$C7&amp;"'!"&amp;"B100"),2,FALSE))</f>
        <v/>
      </c>
      <c r="BE7" s="69"/>
    </row>
    <row r="8" spans="1:57" x14ac:dyDescent="0.25">
      <c r="A8" s="64" t="s">
        <v>58</v>
      </c>
      <c r="B8" s="64">
        <v>4</v>
      </c>
      <c r="C8" s="64" t="str">
        <f t="shared" si="0"/>
        <v>4-PERS</v>
      </c>
      <c r="D8" s="109" t="s">
        <v>134</v>
      </c>
      <c r="E8" s="109" t="str">
        <f ca="1">IF(ISERROR(VLOOKUP(E$1,INDIRECT("'"&amp;$C8&amp;"'!"&amp;"A2"):INDIRECT("'"&amp;$C8&amp;"'!"&amp;"B100"),2,FALSE)),"",VLOOKUP(E$1,INDIRECT("'"&amp;$C8&amp;"'!"&amp;"A2"):INDIRECT("'"&amp;$C8&amp;"'!"&amp;"B100"),2,FALSE))</f>
        <v>GEODATA:PERS</v>
      </c>
      <c r="F8" s="24" t="str">
        <f ca="1">IF(ISERROR(VLOOKUP(F$1,INDIRECT("'"&amp;$C8&amp;"'!"&amp;"A2"):INDIRECT("'"&amp;$C8&amp;"'!"&amp;"B100"),2,FALSE)),"",VLOOKUP(F$1,INDIRECT("'"&amp;$C8&amp;"'!"&amp;"A2"):INDIRECT("'"&amp;$C8&amp;"'!"&amp;"B100"),2,FALSE))</f>
        <v>NUMORDER</v>
      </c>
      <c r="G8" s="24" t="str">
        <f ca="1">IF(ISERROR(VLOOKUP(G$1,INDIRECT("'"&amp;$C8&amp;"'!"&amp;"A2"):INDIRECT("'"&amp;$C8&amp;"'!"&amp;"B100"),2,FALSE)),"",VLOOKUP(G$1,INDIRECT("'"&amp;$C8&amp;"'!"&amp;"A2"):INDIRECT("'"&amp;$C8&amp;"'!"&amp;"B100"),2,FALSE))</f>
        <v>PERSDELIVERY</v>
      </c>
      <c r="H8" s="24" t="str">
        <f ca="1">IF(ISERROR(VLOOKUP(H$1,INDIRECT("'"&amp;$C8&amp;"'!"&amp;"A2"):INDIRECT("'"&amp;$C8&amp;"'!"&amp;"B100"),2,FALSE)),"",VLOOKUP(H$1,INDIRECT("'"&amp;$C8&amp;"'!"&amp;"A2"):INDIRECT("'"&amp;$C8&amp;"'!"&amp;"B100"),2,FALSE))</f>
        <v>PERSNAME</v>
      </c>
      <c r="I8" s="24" t="str">
        <f ca="1">IF(ISERROR(VLOOKUP(I$1,INDIRECT("'"&amp;$C8&amp;"'!"&amp;"A2"):INDIRECT("'"&amp;$C8&amp;"'!"&amp;"B100"),2,FALSE)),"",VLOOKUP(I$1,INDIRECT("'"&amp;$C8&amp;"'!"&amp;"A2"):INDIRECT("'"&amp;$C8&amp;"'!"&amp;"B100"),2,FALSE))</f>
        <v>PERSPHONE1</v>
      </c>
      <c r="J8" s="24" t="str">
        <f ca="1">IF(ISERROR(VLOOKUP(J$1,INDIRECT("'"&amp;$C8&amp;"'!"&amp;"A2"):INDIRECT("'"&amp;$C8&amp;"'!"&amp;"B100"),2,FALSE)),"",VLOOKUP(J$1,INDIRECT("'"&amp;$C8&amp;"'!"&amp;"A2"):INDIRECT("'"&amp;$C8&amp;"'!"&amp;"B100"),2,FALSE))</f>
        <v>PERSPHONE2</v>
      </c>
      <c r="K8" s="24" t="str">
        <f ca="1">IF(ISERROR(VLOOKUP(K$1,INDIRECT("'"&amp;$C8&amp;"'!"&amp;"A2"):INDIRECT("'"&amp;$C8&amp;"'!"&amp;"B100"),2,FALSE)),"",VLOOKUP(K$1,INDIRECT("'"&amp;$C8&amp;"'!"&amp;"A2"):INDIRECT("'"&amp;$C8&amp;"'!"&amp;"B100"),2,FALSE))</f>
        <v>PERSID</v>
      </c>
      <c r="L8" s="24" t="str">
        <f ca="1">IF(ISERROR(VLOOKUP(L$1,INDIRECT("'"&amp;$C8&amp;"'!"&amp;"A2"):INDIRECT("'"&amp;$C8&amp;"'!"&amp;"B100"),2,FALSE)),"",VLOOKUP(L$1,INDIRECT("'"&amp;$C8&amp;"'!"&amp;"A2"):INDIRECT("'"&amp;$C8&amp;"'!"&amp;"B100"),2,FALSE))</f>
        <v>PERSDEPOT</v>
      </c>
      <c r="M8" s="24" t="str">
        <f ca="1">IF(ISERROR(VLOOKUP(M$1,INDIRECT("'"&amp;$C8&amp;"'!"&amp;"A2"):INDIRECT("'"&amp;$C8&amp;"'!"&amp;"B100"),2,FALSE)),"",VLOOKUP(M$1,INDIRECT("'"&amp;$C8&amp;"'!"&amp;"A2"):INDIRECT("'"&amp;$C8&amp;"'!"&amp;"B100"),2,FALSE))</f>
        <v>PERSNAME1</v>
      </c>
      <c r="N8" s="24" t="str">
        <f ca="1">IF(ISERROR(VLOOKUP(N$1,INDIRECT("'"&amp;$C8&amp;"'!"&amp;"A2"):INDIRECT("'"&amp;$C8&amp;"'!"&amp;"B100"),2,FALSE)),"",VLOOKUP(N$1,INDIRECT("'"&amp;$C8&amp;"'!"&amp;"A2"):INDIRECT("'"&amp;$C8&amp;"'!"&amp;"B100"),2,FALSE))</f>
        <v>PERSNAME2</v>
      </c>
      <c r="O8" s="24" t="str">
        <f ca="1">IF(ISERROR(VLOOKUP(O$1,INDIRECT("'"&amp;$C8&amp;"'!"&amp;"A2"):INDIRECT("'"&amp;$C8&amp;"'!"&amp;"B100"),2,FALSE)),"",VLOOKUP(O$1,INDIRECT("'"&amp;$C8&amp;"'!"&amp;"A2"):INDIRECT("'"&amp;$C8&amp;"'!"&amp;"B100"),2,FALSE))</f>
        <v>PERSCOMPNAME</v>
      </c>
      <c r="P8" s="24" t="str">
        <f ca="1">IF(ISERROR(VLOOKUP(P$1,INDIRECT("'"&amp;$C8&amp;"'!"&amp;"A2"):INDIRECT("'"&amp;$C8&amp;"'!"&amp;"B100"),2,FALSE)),"",VLOOKUP(P$1,INDIRECT("'"&amp;$C8&amp;"'!"&amp;"A2"):INDIRECT("'"&amp;$C8&amp;"'!"&amp;"B100"),2,FALSE))</f>
        <v>PERSCOMPNAME2</v>
      </c>
      <c r="Q8" s="24" t="str">
        <f ca="1">IF(ISERROR(VLOOKUP(Q$1,INDIRECT("'"&amp;$C8&amp;"'!"&amp;"A2"):INDIRECT("'"&amp;$C8&amp;"'!"&amp;"B100"),2,FALSE)),"",VLOOKUP(Q$1,INDIRECT("'"&amp;$C8&amp;"'!"&amp;"A2"):INDIRECT("'"&amp;$C8&amp;"'!"&amp;"B100"),2,FALSE))</f>
        <v>PERSSTREET</v>
      </c>
      <c r="R8" s="24" t="str">
        <f ca="1">IF(ISERROR(VLOOKUP(R$1,INDIRECT("'"&amp;$C8&amp;"'!"&amp;"A2"):INDIRECT("'"&amp;$C8&amp;"'!"&amp;"B100"),2,FALSE)),"",VLOOKUP(R$1,INDIRECT("'"&amp;$C8&amp;"'!"&amp;"A2"):INDIRECT("'"&amp;$C8&amp;"'!"&amp;"B100"),2,FALSE))</f>
        <v>PERSPROPNUM</v>
      </c>
      <c r="S8" s="24" t="str">
        <f ca="1">IF(ISERROR(VLOOKUP(S$1,INDIRECT("'"&amp;$C8&amp;"'!"&amp;"A2"):INDIRECT("'"&amp;$C8&amp;"'!"&amp;"B100"),2,FALSE)),"",VLOOKUP(S$1,INDIRECT("'"&amp;$C8&amp;"'!"&amp;"A2"):INDIRECT("'"&amp;$C8&amp;"'!"&amp;"B100"),2,FALSE))</f>
        <v>PERSCOUNTRYCODE</v>
      </c>
      <c r="T8" s="24" t="str">
        <f ca="1">IF(ISERROR(VLOOKUP(T$1,INDIRECT("'"&amp;$C8&amp;"'!"&amp;"A2"):INDIRECT("'"&amp;$C8&amp;"'!"&amp;"B100"),2,FALSE)),"",VLOOKUP(T$1,INDIRECT("'"&amp;$C8&amp;"'!"&amp;"A2"):INDIRECT("'"&amp;$C8&amp;"'!"&amp;"B100"),2,FALSE))</f>
        <v>PERSADD2</v>
      </c>
      <c r="U8" s="24" t="str">
        <f ca="1">IF(ISERROR(VLOOKUP(U$1,INDIRECT("'"&amp;$C8&amp;"'!"&amp;"A2"):INDIRECT("'"&amp;$C8&amp;"'!"&amp;"B100"),2,FALSE)),"",VLOOKUP(U$1,INDIRECT("'"&amp;$C8&amp;"'!"&amp;"A2"):INDIRECT("'"&amp;$C8&amp;"'!"&amp;"B100"),2,FALSE))</f>
        <v>PERSADD3</v>
      </c>
      <c r="V8" s="24" t="str">
        <f ca="1">IF(ISERROR(VLOOKUP(V$1,INDIRECT("'"&amp;$C8&amp;"'!"&amp;"A2"):INDIRECT("'"&amp;$C8&amp;"'!"&amp;"B100"),2,FALSE)),"",VLOOKUP(V$1,INDIRECT("'"&amp;$C8&amp;"'!"&amp;"A2"):INDIRECT("'"&amp;$C8&amp;"'!"&amp;"B100"),2,FALSE))</f>
        <v>PERSFLOOR</v>
      </c>
      <c r="W8" s="24" t="str">
        <f ca="1">IF(ISERROR(VLOOKUP(W$1,INDIRECT("'"&amp;$C8&amp;"'!"&amp;"A2"):INDIRECT("'"&amp;$C8&amp;"'!"&amp;"B100"),2,FALSE)),"",VLOOKUP(W$1,INDIRECT("'"&amp;$C8&amp;"'!"&amp;"A2"):INDIRECT("'"&amp;$C8&amp;"'!"&amp;"B100"),2,FALSE))</f>
        <v>PERSBUILDING</v>
      </c>
      <c r="X8" s="24" t="str">
        <f ca="1">IF(ISERROR(VLOOKUP(X$1,INDIRECT("'"&amp;$C8&amp;"'!"&amp;"A2"):INDIRECT("'"&amp;$C8&amp;"'!"&amp;"B100"),2,FALSE)),"",VLOOKUP(X$1,INDIRECT("'"&amp;$C8&amp;"'!"&amp;"A2"):INDIRECT("'"&amp;$C8&amp;"'!"&amp;"B100"),2,FALSE))</f>
        <v>PERSDEPARTMENT</v>
      </c>
      <c r="Y8" s="24" t="str">
        <f ca="1">IF(ISERROR(VLOOKUP(Y$1,INDIRECT("'"&amp;$C8&amp;"'!"&amp;"A2"):INDIRECT("'"&amp;$C8&amp;"'!"&amp;"B100"),2,FALSE)),"",VLOOKUP(Y$1,INDIRECT("'"&amp;$C8&amp;"'!"&amp;"A2"):INDIRECT("'"&amp;$C8&amp;"'!"&amp;"B100"),2,FALSE))</f>
        <v>PERSSTATE</v>
      </c>
      <c r="Z8" s="24" t="str">
        <f ca="1">IF(ISERROR(VLOOKUP(Z$1,INDIRECT("'"&amp;$C8&amp;"'!"&amp;"A2"):INDIRECT("'"&amp;$C8&amp;"'!"&amp;"B100"),2,FALSE)),"",VLOOKUP(Z$1,INDIRECT("'"&amp;$C8&amp;"'!"&amp;"A2"):INDIRECT("'"&amp;$C8&amp;"'!"&amp;"B100"),2,FALSE))</f>
        <v>PERSZIPCODE</v>
      </c>
      <c r="AA8" s="24" t="str">
        <f ca="1">IF(ISERROR(VLOOKUP(AA$1,INDIRECT("'"&amp;$C8&amp;"'!"&amp;"A2"):INDIRECT("'"&amp;$C8&amp;"'!"&amp;"B100"),2,FALSE)),"",VLOOKUP(AA$1,INDIRECT("'"&amp;$C8&amp;"'!"&amp;"A2"):INDIRECT("'"&amp;$C8&amp;"'!"&amp;"B100"),2,FALSE))</f>
        <v>PERSTOWN</v>
      </c>
      <c r="AB8" s="24" t="str">
        <f ca="1">IF(ISERROR(VLOOKUP(AB$1,INDIRECT("'"&amp;$C8&amp;"'!"&amp;"A2"):INDIRECT("'"&amp;$C8&amp;"'!"&amp;"B100"),2,FALSE)),"",VLOOKUP(AB$1,INDIRECT("'"&amp;$C8&amp;"'!"&amp;"A2"):INDIRECT("'"&amp;$C8&amp;"'!"&amp;"B100"),2,FALSE))</f>
        <v>PERSDOORCODE</v>
      </c>
      <c r="AC8" s="24" t="str">
        <f ca="1">IF(ISERROR(VLOOKUP(AC$1,INDIRECT("'"&amp;$C8&amp;"'!"&amp;"A2"):INDIRECT("'"&amp;$C8&amp;"'!"&amp;"B100"),2,FALSE)),"",VLOOKUP(AC$1,INDIRECT("'"&amp;$C8&amp;"'!"&amp;"A2"):INDIRECT("'"&amp;$C8&amp;"'!"&amp;"B100"),2,FALSE))</f>
        <v>PERSCONTACT</v>
      </c>
      <c r="AD8" s="24" t="str">
        <f ca="1">IF(ISERROR(VLOOKUP(AD$1,INDIRECT("'"&amp;$C8&amp;"'!"&amp;"A2"):INDIRECT("'"&amp;$C8&amp;"'!"&amp;"B100"),2,FALSE)),"",VLOOKUP(AD$1,INDIRECT("'"&amp;$C8&amp;"'!"&amp;"A2"):INDIRECT("'"&amp;$C8&amp;"'!"&amp;"B100"),2,FALSE))</f>
        <v>PERSINTERPHONENAME</v>
      </c>
      <c r="AE8" s="24" t="str">
        <f ca="1">IF(ISERROR(VLOOKUP(AE$1,INDIRECT("'"&amp;$C8&amp;"'!"&amp;"A2"):INDIRECT("'"&amp;$C8&amp;"'!"&amp;"B100"),2,FALSE)),"",VLOOKUP(AE$1,INDIRECT("'"&amp;$C8&amp;"'!"&amp;"A2"):INDIRECT("'"&amp;$C8&amp;"'!"&amp;"B100"),2,FALSE))</f>
        <v>PERSFAX</v>
      </c>
      <c r="AF8" s="24" t="str">
        <f ca="1">IF(ISERROR(VLOOKUP(AF$1,INDIRECT("'"&amp;$C8&amp;"'!"&amp;"A2"):INDIRECT("'"&amp;$C8&amp;"'!"&amp;"B100"),2,FALSE)),"",VLOOKUP(AF$1,INDIRECT("'"&amp;$C8&amp;"'!"&amp;"A2"):INDIRECT("'"&amp;$C8&amp;"'!"&amp;"B100"),2,FALSE))</f>
        <v>PERSEMAIL</v>
      </c>
      <c r="AG8" s="24" t="str">
        <f ca="1">IF(ISERROR(VLOOKUP(AG$1,INDIRECT("'"&amp;$C8&amp;"'!"&amp;"A2"):INDIRECT("'"&amp;$C8&amp;"'!"&amp;"B100"),2,FALSE)),"",VLOOKUP(AG$1,INDIRECT("'"&amp;$C8&amp;"'!"&amp;"A2"):INDIRECT("'"&amp;$C8&amp;"'!"&amp;"B100"),2,FALSE))</f>
        <v>PERSGLN</v>
      </c>
      <c r="AH8" s="24" t="str">
        <f ca="1">IF(ISERROR(VLOOKUP(AH$1,INDIRECT("'"&amp;$C8&amp;"'!"&amp;"A2"):INDIRECT("'"&amp;$C8&amp;"'!"&amp;"B100"),2,FALSE)),"",VLOOKUP(AH$1,INDIRECT("'"&amp;$C8&amp;"'!"&amp;"A2"):INDIRECT("'"&amp;$C8&amp;"'!"&amp;"B100"),2,FALSE))</f>
        <v>PERSCOMMENT</v>
      </c>
      <c r="AI8" s="24" t="str">
        <f ca="1">IF(ISERROR(VLOOKUP(AI$1,INDIRECT("'"&amp;$C8&amp;"'!"&amp;"A2"):INDIRECT("'"&amp;$C8&amp;"'!"&amp;"B100"),2,FALSE)),"",VLOOKUP(AI$1,INDIRECT("'"&amp;$C8&amp;"'!"&amp;"A2"):INDIRECT("'"&amp;$C8&amp;"'!"&amp;"B100"),2,FALSE))</f>
        <v>PERSGPSLAT</v>
      </c>
      <c r="AJ8" s="24" t="str">
        <f ca="1">IF(ISERROR(VLOOKUP(AJ$1,INDIRECT("'"&amp;$C8&amp;"'!"&amp;"A2"):INDIRECT("'"&amp;$C8&amp;"'!"&amp;"B100"),2,FALSE)),"",VLOOKUP(AJ$1,INDIRECT("'"&amp;$C8&amp;"'!"&amp;"A2"):INDIRECT("'"&amp;$C8&amp;"'!"&amp;"B100"),2,FALSE))</f>
        <v>PERSGPSLONG</v>
      </c>
      <c r="AK8" s="24" t="str">
        <f ca="1">IF(ISERROR(VLOOKUP(AK$1,INDIRECT("'"&amp;$C8&amp;"'!"&amp;"A2"):INDIRECT("'"&amp;$C8&amp;"'!"&amp;"B100"),2,FALSE)),"",VLOOKUP(AK$1,INDIRECT("'"&amp;$C8&amp;"'!"&amp;"A2"):INDIRECT("'"&amp;$C8&amp;"'!"&amp;"B100"),2,FALSE))</f>
        <v/>
      </c>
      <c r="AL8" s="24" t="str">
        <f ca="1">IF(ISERROR(VLOOKUP(AL$1,INDIRECT("'"&amp;$C8&amp;"'!"&amp;"A2"):INDIRECT("'"&amp;$C8&amp;"'!"&amp;"B100"),2,FALSE)),"",VLOOKUP(AL$1,INDIRECT("'"&amp;$C8&amp;"'!"&amp;"A2"):INDIRECT("'"&amp;$C8&amp;"'!"&amp;"B100"),2,FALSE))</f>
        <v/>
      </c>
      <c r="AM8" s="24" t="str">
        <f ca="1">IF(ISERROR(VLOOKUP(AM$1,INDIRECT("'"&amp;$C8&amp;"'!"&amp;"A2"):INDIRECT("'"&amp;$C8&amp;"'!"&amp;"B100"),2,FALSE)),"",VLOOKUP(AM$1,INDIRECT("'"&amp;$C8&amp;"'!"&amp;"A2"):INDIRECT("'"&amp;$C8&amp;"'!"&amp;"B100"),2,FALSE))</f>
        <v/>
      </c>
      <c r="AN8" s="24" t="str">
        <f ca="1">IF(ISERROR(VLOOKUP(AN$1,INDIRECT("'"&amp;$C8&amp;"'!"&amp;"A2"):INDIRECT("'"&amp;$C8&amp;"'!"&amp;"B100"),2,FALSE)),"",VLOOKUP(AN$1,INDIRECT("'"&amp;$C8&amp;"'!"&amp;"A2"):INDIRECT("'"&amp;$C8&amp;"'!"&amp;"B100"),2,FALSE))</f>
        <v/>
      </c>
      <c r="AO8" s="24" t="str">
        <f ca="1">IF(ISERROR(VLOOKUP(AO$1,INDIRECT("'"&amp;$C8&amp;"'!"&amp;"A2"):INDIRECT("'"&amp;$C8&amp;"'!"&amp;"B100"),2,FALSE)),"",VLOOKUP(AO$1,INDIRECT("'"&amp;$C8&amp;"'!"&amp;"A2"):INDIRECT("'"&amp;$C8&amp;"'!"&amp;"B100"),2,FALSE))</f>
        <v/>
      </c>
      <c r="AP8" s="24" t="str">
        <f ca="1">IF(ISERROR(VLOOKUP(AP$1,INDIRECT("'"&amp;$C8&amp;"'!"&amp;"A2"):INDIRECT("'"&amp;$C8&amp;"'!"&amp;"B100"),2,FALSE)),"",VLOOKUP(AP$1,INDIRECT("'"&amp;$C8&amp;"'!"&amp;"A2"):INDIRECT("'"&amp;$C8&amp;"'!"&amp;"B100"),2,FALSE))</f>
        <v/>
      </c>
      <c r="AQ8" s="24" t="str">
        <f ca="1">IF(ISERROR(VLOOKUP(AQ$1,INDIRECT("'"&amp;$C8&amp;"'!"&amp;"A2"):INDIRECT("'"&amp;$C8&amp;"'!"&amp;"B100"),2,FALSE)),"",VLOOKUP(AQ$1,INDIRECT("'"&amp;$C8&amp;"'!"&amp;"A2"):INDIRECT("'"&amp;$C8&amp;"'!"&amp;"B100"),2,FALSE))</f>
        <v/>
      </c>
      <c r="AR8" s="24" t="str">
        <f ca="1">IF(ISERROR(VLOOKUP(AR$1,INDIRECT("'"&amp;$C8&amp;"'!"&amp;"A2"):INDIRECT("'"&amp;$C8&amp;"'!"&amp;"B100"),2,FALSE)),"",VLOOKUP(AR$1,INDIRECT("'"&amp;$C8&amp;"'!"&amp;"A2"):INDIRECT("'"&amp;$C8&amp;"'!"&amp;"B100"),2,FALSE))</f>
        <v/>
      </c>
      <c r="AS8" s="24" t="str">
        <f ca="1">IF(ISERROR(VLOOKUP(AS$1,INDIRECT("'"&amp;$C8&amp;"'!"&amp;"A2"):INDIRECT("'"&amp;$C8&amp;"'!"&amp;"B100"),2,FALSE)),"",VLOOKUP(AS$1,INDIRECT("'"&amp;$C8&amp;"'!"&amp;"A2"):INDIRECT("'"&amp;$C8&amp;"'!"&amp;"B100"),2,FALSE))</f>
        <v/>
      </c>
      <c r="AT8" s="24" t="str">
        <f ca="1">IF(ISERROR(VLOOKUP(AT$1,INDIRECT("'"&amp;$C8&amp;"'!"&amp;"A2"):INDIRECT("'"&amp;$C8&amp;"'!"&amp;"B100"),2,FALSE)),"",VLOOKUP(AT$1,INDIRECT("'"&amp;$C8&amp;"'!"&amp;"A2"):INDIRECT("'"&amp;$C8&amp;"'!"&amp;"B100"),2,FALSE))</f>
        <v/>
      </c>
      <c r="AU8" s="24" t="str">
        <f ca="1">IF(ISERROR(VLOOKUP(AU$1,INDIRECT("'"&amp;$C8&amp;"'!"&amp;"A2"):INDIRECT("'"&amp;$C8&amp;"'!"&amp;"B100"),2,FALSE)),"",VLOOKUP(AU$1,INDIRECT("'"&amp;$C8&amp;"'!"&amp;"A2"):INDIRECT("'"&amp;$C8&amp;"'!"&amp;"B100"),2,FALSE))</f>
        <v/>
      </c>
      <c r="AV8" s="24" t="str">
        <f ca="1">IF(ISERROR(VLOOKUP(AV$1,INDIRECT("'"&amp;$C8&amp;"'!"&amp;"A2"):INDIRECT("'"&amp;$C8&amp;"'!"&amp;"B100"),2,FALSE)),"",VLOOKUP(AV$1,INDIRECT("'"&amp;$C8&amp;"'!"&amp;"A2"):INDIRECT("'"&amp;$C8&amp;"'!"&amp;"B100"),2,FALSE))</f>
        <v/>
      </c>
      <c r="AW8" s="24" t="str">
        <f ca="1">IF(ISERROR(VLOOKUP(AW$1,INDIRECT("'"&amp;$C8&amp;"'!"&amp;"A2"):INDIRECT("'"&amp;$C8&amp;"'!"&amp;"B100"),2,FALSE)),"",VLOOKUP(AW$1,INDIRECT("'"&amp;$C8&amp;"'!"&amp;"A2"):INDIRECT("'"&amp;$C8&amp;"'!"&amp;"B100"),2,FALSE))</f>
        <v/>
      </c>
      <c r="AX8" s="24" t="str">
        <f ca="1">IF(ISERROR(VLOOKUP(AX$1,INDIRECT("'"&amp;$C8&amp;"'!"&amp;"A2"):INDIRECT("'"&amp;$C8&amp;"'!"&amp;"B100"),2,FALSE)),"",VLOOKUP(AX$1,INDIRECT("'"&amp;$C8&amp;"'!"&amp;"A2"):INDIRECT("'"&amp;$C8&amp;"'!"&amp;"B100"),2,FALSE))</f>
        <v/>
      </c>
      <c r="AY8" s="24" t="str">
        <f ca="1">IF(ISERROR(VLOOKUP(AY$1,INDIRECT("'"&amp;$C8&amp;"'!"&amp;"A2"):INDIRECT("'"&amp;$C8&amp;"'!"&amp;"B100"),2,FALSE)),"",VLOOKUP(AY$1,INDIRECT("'"&amp;$C8&amp;"'!"&amp;"A2"):INDIRECT("'"&amp;$C8&amp;"'!"&amp;"B100"),2,FALSE))</f>
        <v/>
      </c>
      <c r="AZ8" s="24" t="str">
        <f ca="1">IF(ISERROR(VLOOKUP(AZ$1,INDIRECT("'"&amp;$C8&amp;"'!"&amp;"A2"):INDIRECT("'"&amp;$C8&amp;"'!"&amp;"B100"),2,FALSE)),"",VLOOKUP(AZ$1,INDIRECT("'"&amp;$C8&amp;"'!"&amp;"A2"):INDIRECT("'"&amp;$C8&amp;"'!"&amp;"B100"),2,FALSE))</f>
        <v/>
      </c>
      <c r="BA8" s="24" t="str">
        <f ca="1">IF(ISERROR(VLOOKUP(BA$1,INDIRECT("'"&amp;$C8&amp;"'!"&amp;"A2"):INDIRECT("'"&amp;$C8&amp;"'!"&amp;"B100"),2,FALSE)),"",VLOOKUP(BA$1,INDIRECT("'"&amp;$C8&amp;"'!"&amp;"A2"):INDIRECT("'"&amp;$C8&amp;"'!"&amp;"B100"),2,FALSE))</f>
        <v/>
      </c>
      <c r="BB8" s="24" t="str">
        <f ca="1">IF(ISERROR(VLOOKUP(BB$1,INDIRECT("'"&amp;$C8&amp;"'!"&amp;"A2"):INDIRECT("'"&amp;$C8&amp;"'!"&amp;"B100"),2,FALSE)),"",VLOOKUP(BB$1,INDIRECT("'"&amp;$C8&amp;"'!"&amp;"A2"):INDIRECT("'"&amp;$C8&amp;"'!"&amp;"B100"),2,FALSE))</f>
        <v/>
      </c>
      <c r="BC8" s="24" t="str">
        <f ca="1">IF(ISERROR(VLOOKUP(BC$1,INDIRECT("'"&amp;$C8&amp;"'!"&amp;"A2"):INDIRECT("'"&amp;$C8&amp;"'!"&amp;"B100"),2,FALSE)),"",VLOOKUP(BC$1,INDIRECT("'"&amp;$C8&amp;"'!"&amp;"A2"):INDIRECT("'"&amp;$C8&amp;"'!"&amp;"B100"),2,FALSE))</f>
        <v/>
      </c>
      <c r="BD8" s="24" t="str">
        <f ca="1">IF(ISERROR(VLOOKUP(BD$1,INDIRECT("'"&amp;$C8&amp;"'!"&amp;"A2"):INDIRECT("'"&amp;$C8&amp;"'!"&amp;"B100"),2,FALSE)),"",VLOOKUP(BD$1,INDIRECT("'"&amp;$C8&amp;"'!"&amp;"A2"):INDIRECT("'"&amp;$C8&amp;"'!"&amp;"B100"),2,FALSE))</f>
        <v/>
      </c>
      <c r="BE8" s="69"/>
    </row>
    <row r="9" spans="1:57" x14ac:dyDescent="0.25">
      <c r="A9" s="63" t="s">
        <v>59</v>
      </c>
      <c r="B9" s="63">
        <v>4</v>
      </c>
      <c r="C9" s="63" t="str">
        <f t="shared" si="0"/>
        <v>4-DELIVERY</v>
      </c>
      <c r="D9" s="53" t="s">
        <v>134</v>
      </c>
      <c r="E9" s="53" t="str">
        <f ca="1">IF(ISERROR(VLOOKUP(E$1,INDIRECT("'"&amp;$C9&amp;"'!"&amp;"A2"):INDIRECT("'"&amp;$C9&amp;"'!"&amp;"B100"),2,FALSE)),"",VLOOKUP(E$1,INDIRECT("'"&amp;$C9&amp;"'!"&amp;"A2"):INDIRECT("'"&amp;$C9&amp;"'!"&amp;"B100"),2,FALSE))</f>
        <v>GEODATA:DELIVERY</v>
      </c>
      <c r="F9" s="25" t="str">
        <f ca="1">IF(ISERROR(VLOOKUP(F$1,INDIRECT("'"&amp;$C9&amp;"'!"&amp;"A2"):INDIRECT("'"&amp;$C9&amp;"'!"&amp;"B100"),2,FALSE)),"",VLOOKUP(F$1,INDIRECT("'"&amp;$C9&amp;"'!"&amp;"A2"):INDIRECT("'"&amp;$C9&amp;"'!"&amp;"B100"),2,FALSE))</f>
        <v>NUMORDER</v>
      </c>
      <c r="G9" s="25" t="str">
        <f ca="1">IF(ISERROR(VLOOKUP(G$1,INDIRECT("'"&amp;$C9&amp;"'!"&amp;"A2"):INDIRECT("'"&amp;$C9&amp;"'!"&amp;"B100"),2,FALSE)),"",VLOOKUP(G$1,INDIRECT("'"&amp;$C9&amp;"'!"&amp;"A2"):INDIRECT("'"&amp;$C9&amp;"'!"&amp;"B100"),2,FALSE))</f>
        <v>DELIVERYDAY</v>
      </c>
      <c r="H9" s="25" t="str">
        <f ca="1">IF(ISERROR(VLOOKUP(H$1,INDIRECT("'"&amp;$C9&amp;"'!"&amp;"A2"):INDIRECT("'"&amp;$C9&amp;"'!"&amp;"B100"),2,FALSE)),"",VLOOKUP(H$1,INDIRECT("'"&amp;$C9&amp;"'!"&amp;"A2"):INDIRECT("'"&amp;$C9&amp;"'!"&amp;"B100"),2,FALSE))</f>
        <v>DELIVERYDATE_FROM</v>
      </c>
      <c r="I9" s="25" t="str">
        <f ca="1">IF(ISERROR(VLOOKUP(I$1,INDIRECT("'"&amp;$C9&amp;"'!"&amp;"A2"):INDIRECT("'"&amp;$C9&amp;"'!"&amp;"B100"),2,FALSE)),"",VLOOKUP(I$1,INDIRECT("'"&amp;$C9&amp;"'!"&amp;"A2"):INDIRECT("'"&amp;$C9&amp;"'!"&amp;"B100"),2,FALSE))</f>
        <v>DELIVERYDATE_TO</v>
      </c>
      <c r="J9" s="25" t="str">
        <f ca="1">IF(ISERROR(VLOOKUP(J$1,INDIRECT("'"&amp;$C9&amp;"'!"&amp;"A2"):INDIRECT("'"&amp;$C9&amp;"'!"&amp;"B100"),2,FALSE)),"",VLOOKUP(J$1,INDIRECT("'"&amp;$C9&amp;"'!"&amp;"A2"):INDIRECT("'"&amp;$C9&amp;"'!"&amp;"B100"),2,FALSE))</f>
        <v>TIMEFRAME_FROM</v>
      </c>
      <c r="K9" s="25" t="str">
        <f ca="1">IF(ISERROR(VLOOKUP(K$1,INDIRECT("'"&amp;$C9&amp;"'!"&amp;"A2"):INDIRECT("'"&amp;$C9&amp;"'!"&amp;"B100"),2,FALSE)),"",VLOOKUP(K$1,INDIRECT("'"&amp;$C9&amp;"'!"&amp;"A2"):INDIRECT("'"&amp;$C9&amp;"'!"&amp;"B100"),2,FALSE))</f>
        <v>TIMEFRAME_TO</v>
      </c>
      <c r="L9" s="25" t="str">
        <f ca="1">IF(ISERROR(VLOOKUP(L$1,INDIRECT("'"&amp;$C9&amp;"'!"&amp;"A2"):INDIRECT("'"&amp;$C9&amp;"'!"&amp;"B100"),2,FALSE)),"",VLOOKUP(L$1,INDIRECT("'"&amp;$C9&amp;"'!"&amp;"A2"):INDIRECT("'"&amp;$C9&amp;"'!"&amp;"B100"),2,FALSE))</f>
        <v>BOOKING_NUMBER</v>
      </c>
      <c r="M9" s="25" t="str">
        <f ca="1">IF(ISERROR(VLOOKUP(M$1,INDIRECT("'"&amp;$C9&amp;"'!"&amp;"A2"):INDIRECT("'"&amp;$C9&amp;"'!"&amp;"B100"),2,FALSE)),"",VLOOKUP(M$1,INDIRECT("'"&amp;$C9&amp;"'!"&amp;"A2"):INDIRECT("'"&amp;$C9&amp;"'!"&amp;"B100"),2,FALSE))</f>
        <v>PODINFO1</v>
      </c>
      <c r="N9" s="25" t="str">
        <f ca="1">IF(ISERROR(VLOOKUP(N$1,INDIRECT("'"&amp;$C9&amp;"'!"&amp;"A2"):INDIRECT("'"&amp;$C9&amp;"'!"&amp;"B100"),2,FALSE)),"",VLOOKUP(N$1,INDIRECT("'"&amp;$C9&amp;"'!"&amp;"A2"):INDIRECT("'"&amp;$C9&amp;"'!"&amp;"B100"),2,FALSE))</f>
        <v>PODINFO2</v>
      </c>
      <c r="O9" s="25" t="str">
        <f ca="1">IF(ISERROR(VLOOKUP(O$1,INDIRECT("'"&amp;$C9&amp;"'!"&amp;"A2"):INDIRECT("'"&amp;$C9&amp;"'!"&amp;"B100"),2,FALSE)),"",VLOOKUP(O$1,INDIRECT("'"&amp;$C9&amp;"'!"&amp;"A2"):INDIRECT("'"&amp;$C9&amp;"'!"&amp;"B100"),2,FALSE))</f>
        <v>PODINFO3</v>
      </c>
      <c r="P9" s="25" t="str">
        <f ca="1">IF(ISERROR(VLOOKUP(P$1,INDIRECT("'"&amp;$C9&amp;"'!"&amp;"A2"):INDIRECT("'"&amp;$C9&amp;"'!"&amp;"B100"),2,FALSE)),"",VLOOKUP(P$1,INDIRECT("'"&amp;$C9&amp;"'!"&amp;"A2"):INDIRECT("'"&amp;$C9&amp;"'!"&amp;"B100"),2,FALSE))</f>
        <v>PODINFO4</v>
      </c>
      <c r="Q9" s="25" t="str">
        <f ca="1">IF(ISERROR(VLOOKUP(Q$1,INDIRECT("'"&amp;$C9&amp;"'!"&amp;"A2"):INDIRECT("'"&amp;$C9&amp;"'!"&amp;"B100"),2,FALSE)),"",VLOOKUP(Q$1,INDIRECT("'"&amp;$C9&amp;"'!"&amp;"A2"):INDIRECT("'"&amp;$C9&amp;"'!"&amp;"B100"),2,FALSE))</f>
        <v>PODINFO5</v>
      </c>
      <c r="R9" s="25" t="str">
        <f ca="1">IF(ISERROR(VLOOKUP(R$1,INDIRECT("'"&amp;$C9&amp;"'!"&amp;"A2"):INDIRECT("'"&amp;$C9&amp;"'!"&amp;"B100"),2,FALSE)),"",VLOOKUP(R$1,INDIRECT("'"&amp;$C9&amp;"'!"&amp;"A2"):INDIRECT("'"&amp;$C9&amp;"'!"&amp;"B100"),2,FALSE))</f>
        <v/>
      </c>
      <c r="S9" s="25" t="str">
        <f ca="1">IF(ISERROR(VLOOKUP(S$1,INDIRECT("'"&amp;$C9&amp;"'!"&amp;"A2"):INDIRECT("'"&amp;$C9&amp;"'!"&amp;"B100"),2,FALSE)),"",VLOOKUP(S$1,INDIRECT("'"&amp;$C9&amp;"'!"&amp;"A2"):INDIRECT("'"&amp;$C9&amp;"'!"&amp;"B100"),2,FALSE))</f>
        <v/>
      </c>
      <c r="T9" s="25" t="str">
        <f ca="1">IF(ISERROR(VLOOKUP(T$1,INDIRECT("'"&amp;$C9&amp;"'!"&amp;"A2"):INDIRECT("'"&amp;$C9&amp;"'!"&amp;"B100"),2,FALSE)),"",VLOOKUP(T$1,INDIRECT("'"&amp;$C9&amp;"'!"&amp;"A2"):INDIRECT("'"&amp;$C9&amp;"'!"&amp;"B100"),2,FALSE))</f>
        <v/>
      </c>
      <c r="U9" s="25" t="str">
        <f ca="1">IF(ISERROR(VLOOKUP(U$1,INDIRECT("'"&amp;$C9&amp;"'!"&amp;"A2"):INDIRECT("'"&amp;$C9&amp;"'!"&amp;"B100"),2,FALSE)),"",VLOOKUP(U$1,INDIRECT("'"&amp;$C9&amp;"'!"&amp;"A2"):INDIRECT("'"&amp;$C9&amp;"'!"&amp;"B100"),2,FALSE))</f>
        <v/>
      </c>
      <c r="V9" s="25" t="str">
        <f ca="1">IF(ISERROR(VLOOKUP(V$1,INDIRECT("'"&amp;$C9&amp;"'!"&amp;"A2"):INDIRECT("'"&amp;$C9&amp;"'!"&amp;"B100"),2,FALSE)),"",VLOOKUP(V$1,INDIRECT("'"&amp;$C9&amp;"'!"&amp;"A2"):INDIRECT("'"&amp;$C9&amp;"'!"&amp;"B100"),2,FALSE))</f>
        <v/>
      </c>
      <c r="W9" s="25" t="str">
        <f ca="1">IF(ISERROR(VLOOKUP(W$1,INDIRECT("'"&amp;$C9&amp;"'!"&amp;"A2"):INDIRECT("'"&amp;$C9&amp;"'!"&amp;"B100"),2,FALSE)),"",VLOOKUP(W$1,INDIRECT("'"&amp;$C9&amp;"'!"&amp;"A2"):INDIRECT("'"&amp;$C9&amp;"'!"&amp;"B100"),2,FALSE))</f>
        <v/>
      </c>
      <c r="X9" s="25" t="str">
        <f ca="1">IF(ISERROR(VLOOKUP(X$1,INDIRECT("'"&amp;$C9&amp;"'!"&amp;"A2"):INDIRECT("'"&amp;$C9&amp;"'!"&amp;"B100"),2,FALSE)),"",VLOOKUP(X$1,INDIRECT("'"&amp;$C9&amp;"'!"&amp;"A2"):INDIRECT("'"&amp;$C9&amp;"'!"&amp;"B100"),2,FALSE))</f>
        <v/>
      </c>
      <c r="Y9" s="25" t="str">
        <f ca="1">IF(ISERROR(VLOOKUP(Y$1,INDIRECT("'"&amp;$C9&amp;"'!"&amp;"A2"):INDIRECT("'"&amp;$C9&amp;"'!"&amp;"B100"),2,FALSE)),"",VLOOKUP(Y$1,INDIRECT("'"&amp;$C9&amp;"'!"&amp;"A2"):INDIRECT("'"&amp;$C9&amp;"'!"&amp;"B100"),2,FALSE))</f>
        <v/>
      </c>
      <c r="Z9" s="25" t="str">
        <f ca="1">IF(ISERROR(VLOOKUP(Z$1,INDIRECT("'"&amp;$C9&amp;"'!"&amp;"A2"):INDIRECT("'"&amp;$C9&amp;"'!"&amp;"B100"),2,FALSE)),"",VLOOKUP(Z$1,INDIRECT("'"&amp;$C9&amp;"'!"&amp;"A2"):INDIRECT("'"&amp;$C9&amp;"'!"&amp;"B100"),2,FALSE))</f>
        <v/>
      </c>
      <c r="AA9" s="25" t="str">
        <f ca="1">IF(ISERROR(VLOOKUP(AA$1,INDIRECT("'"&amp;$C9&amp;"'!"&amp;"A2"):INDIRECT("'"&amp;$C9&amp;"'!"&amp;"B100"),2,FALSE)),"",VLOOKUP(AA$1,INDIRECT("'"&amp;$C9&amp;"'!"&amp;"A2"):INDIRECT("'"&amp;$C9&amp;"'!"&amp;"B100"),2,FALSE))</f>
        <v/>
      </c>
      <c r="AB9" s="25" t="str">
        <f ca="1">IF(ISERROR(VLOOKUP(AB$1,INDIRECT("'"&amp;$C9&amp;"'!"&amp;"A2"):INDIRECT("'"&amp;$C9&amp;"'!"&amp;"B100"),2,FALSE)),"",VLOOKUP(AB$1,INDIRECT("'"&amp;$C9&amp;"'!"&amp;"A2"):INDIRECT("'"&amp;$C9&amp;"'!"&amp;"B100"),2,FALSE))</f>
        <v/>
      </c>
      <c r="AC9" s="25" t="str">
        <f ca="1">IF(ISERROR(VLOOKUP(AC$1,INDIRECT("'"&amp;$C9&amp;"'!"&amp;"A2"):INDIRECT("'"&amp;$C9&amp;"'!"&amp;"B100"),2,FALSE)),"",VLOOKUP(AC$1,INDIRECT("'"&amp;$C9&amp;"'!"&amp;"A2"):INDIRECT("'"&amp;$C9&amp;"'!"&amp;"B100"),2,FALSE))</f>
        <v/>
      </c>
      <c r="AD9" s="25" t="str">
        <f ca="1">IF(ISERROR(VLOOKUP(AD$1,INDIRECT("'"&amp;$C9&amp;"'!"&amp;"A2"):INDIRECT("'"&amp;$C9&amp;"'!"&amp;"B100"),2,FALSE)),"",VLOOKUP(AD$1,INDIRECT("'"&amp;$C9&amp;"'!"&amp;"A2"):INDIRECT("'"&amp;$C9&amp;"'!"&amp;"B100"),2,FALSE))</f>
        <v/>
      </c>
      <c r="AE9" s="25" t="str">
        <f ca="1">IF(ISERROR(VLOOKUP(AE$1,INDIRECT("'"&amp;$C9&amp;"'!"&amp;"A2"):INDIRECT("'"&amp;$C9&amp;"'!"&amp;"B100"),2,FALSE)),"",VLOOKUP(AE$1,INDIRECT("'"&amp;$C9&amp;"'!"&amp;"A2"):INDIRECT("'"&amp;$C9&amp;"'!"&amp;"B100"),2,FALSE))</f>
        <v/>
      </c>
      <c r="AF9" s="25" t="str">
        <f ca="1">IF(ISERROR(VLOOKUP(AF$1,INDIRECT("'"&amp;$C9&amp;"'!"&amp;"A2"):INDIRECT("'"&amp;$C9&amp;"'!"&amp;"B100"),2,FALSE)),"",VLOOKUP(AF$1,INDIRECT("'"&amp;$C9&amp;"'!"&amp;"A2"):INDIRECT("'"&amp;$C9&amp;"'!"&amp;"B100"),2,FALSE))</f>
        <v/>
      </c>
      <c r="AG9" s="25" t="str">
        <f ca="1">IF(ISERROR(VLOOKUP(AG$1,INDIRECT("'"&amp;$C9&amp;"'!"&amp;"A2"):INDIRECT("'"&amp;$C9&amp;"'!"&amp;"B100"),2,FALSE)),"",VLOOKUP(AG$1,INDIRECT("'"&amp;$C9&amp;"'!"&amp;"A2"):INDIRECT("'"&amp;$C9&amp;"'!"&amp;"B100"),2,FALSE))</f>
        <v/>
      </c>
      <c r="AH9" s="25" t="str">
        <f ca="1">IF(ISERROR(VLOOKUP(AH$1,INDIRECT("'"&amp;$C9&amp;"'!"&amp;"A2"):INDIRECT("'"&amp;$C9&amp;"'!"&amp;"B100"),2,FALSE)),"",VLOOKUP(AH$1,INDIRECT("'"&amp;$C9&amp;"'!"&amp;"A2"):INDIRECT("'"&amp;$C9&amp;"'!"&amp;"B100"),2,FALSE))</f>
        <v/>
      </c>
      <c r="AI9" s="25" t="str">
        <f ca="1">IF(ISERROR(VLOOKUP(AI$1,INDIRECT("'"&amp;$C9&amp;"'!"&amp;"A2"):INDIRECT("'"&amp;$C9&amp;"'!"&amp;"B100"),2,FALSE)),"",VLOOKUP(AI$1,INDIRECT("'"&amp;$C9&amp;"'!"&amp;"A2"):INDIRECT("'"&amp;$C9&amp;"'!"&amp;"B100"),2,FALSE))</f>
        <v/>
      </c>
      <c r="AJ9" s="25" t="str">
        <f ca="1">IF(ISERROR(VLOOKUP(AJ$1,INDIRECT("'"&amp;$C9&amp;"'!"&amp;"A2"):INDIRECT("'"&amp;$C9&amp;"'!"&amp;"B100"),2,FALSE)),"",VLOOKUP(AJ$1,INDIRECT("'"&amp;$C9&amp;"'!"&amp;"A2"):INDIRECT("'"&amp;$C9&amp;"'!"&amp;"B100"),2,FALSE))</f>
        <v/>
      </c>
      <c r="AK9" s="25" t="str">
        <f ca="1">IF(ISERROR(VLOOKUP(AK$1,INDIRECT("'"&amp;$C9&amp;"'!"&amp;"A2"):INDIRECT("'"&amp;$C9&amp;"'!"&amp;"B100"),2,FALSE)),"",VLOOKUP(AK$1,INDIRECT("'"&amp;$C9&amp;"'!"&amp;"A2"):INDIRECT("'"&amp;$C9&amp;"'!"&amp;"B100"),2,FALSE))</f>
        <v/>
      </c>
      <c r="AL9" s="25" t="str">
        <f ca="1">IF(ISERROR(VLOOKUP(AL$1,INDIRECT("'"&amp;$C9&amp;"'!"&amp;"A2"):INDIRECT("'"&amp;$C9&amp;"'!"&amp;"B100"),2,FALSE)),"",VLOOKUP(AL$1,INDIRECT("'"&amp;$C9&amp;"'!"&amp;"A2"):INDIRECT("'"&amp;$C9&amp;"'!"&amp;"B100"),2,FALSE))</f>
        <v/>
      </c>
      <c r="AM9" s="25" t="str">
        <f ca="1">IF(ISERROR(VLOOKUP(AM$1,INDIRECT("'"&amp;$C9&amp;"'!"&amp;"A2"):INDIRECT("'"&amp;$C9&amp;"'!"&amp;"B100"),2,FALSE)),"",VLOOKUP(AM$1,INDIRECT("'"&amp;$C9&amp;"'!"&amp;"A2"):INDIRECT("'"&amp;$C9&amp;"'!"&amp;"B100"),2,FALSE))</f>
        <v/>
      </c>
      <c r="AN9" s="25" t="str">
        <f ca="1">IF(ISERROR(VLOOKUP(AN$1,INDIRECT("'"&amp;$C9&amp;"'!"&amp;"A2"):INDIRECT("'"&amp;$C9&amp;"'!"&amp;"B100"),2,FALSE)),"",VLOOKUP(AN$1,INDIRECT("'"&amp;$C9&amp;"'!"&amp;"A2"):INDIRECT("'"&amp;$C9&amp;"'!"&amp;"B100"),2,FALSE))</f>
        <v/>
      </c>
      <c r="AO9" s="25" t="str">
        <f ca="1">IF(ISERROR(VLOOKUP(AO$1,INDIRECT("'"&amp;$C9&amp;"'!"&amp;"A2"):INDIRECT("'"&amp;$C9&amp;"'!"&amp;"B100"),2,FALSE)),"",VLOOKUP(AO$1,INDIRECT("'"&amp;$C9&amp;"'!"&amp;"A2"):INDIRECT("'"&amp;$C9&amp;"'!"&amp;"B100"),2,FALSE))</f>
        <v/>
      </c>
      <c r="AP9" s="25" t="str">
        <f ca="1">IF(ISERROR(VLOOKUP(AP$1,INDIRECT("'"&amp;$C9&amp;"'!"&amp;"A2"):INDIRECT("'"&amp;$C9&amp;"'!"&amp;"B100"),2,FALSE)),"",VLOOKUP(AP$1,INDIRECT("'"&amp;$C9&amp;"'!"&amp;"A2"):INDIRECT("'"&amp;$C9&amp;"'!"&amp;"B100"),2,FALSE))</f>
        <v/>
      </c>
      <c r="AQ9" s="25" t="str">
        <f ca="1">IF(ISERROR(VLOOKUP(AQ$1,INDIRECT("'"&amp;$C9&amp;"'!"&amp;"A2"):INDIRECT("'"&amp;$C9&amp;"'!"&amp;"B100"),2,FALSE)),"",VLOOKUP(AQ$1,INDIRECT("'"&amp;$C9&amp;"'!"&amp;"A2"):INDIRECT("'"&amp;$C9&amp;"'!"&amp;"B100"),2,FALSE))</f>
        <v/>
      </c>
      <c r="AR9" s="25" t="str">
        <f ca="1">IF(ISERROR(VLOOKUP(AR$1,INDIRECT("'"&amp;$C9&amp;"'!"&amp;"A2"):INDIRECT("'"&amp;$C9&amp;"'!"&amp;"B100"),2,FALSE)),"",VLOOKUP(AR$1,INDIRECT("'"&amp;$C9&amp;"'!"&amp;"A2"):INDIRECT("'"&amp;$C9&amp;"'!"&amp;"B100"),2,FALSE))</f>
        <v/>
      </c>
      <c r="AS9" s="25" t="str">
        <f ca="1">IF(ISERROR(VLOOKUP(AS$1,INDIRECT("'"&amp;$C9&amp;"'!"&amp;"A2"):INDIRECT("'"&amp;$C9&amp;"'!"&amp;"B100"),2,FALSE)),"",VLOOKUP(AS$1,INDIRECT("'"&amp;$C9&amp;"'!"&amp;"A2"):INDIRECT("'"&amp;$C9&amp;"'!"&amp;"B100"),2,FALSE))</f>
        <v/>
      </c>
      <c r="AT9" s="25" t="str">
        <f ca="1">IF(ISERROR(VLOOKUP(AT$1,INDIRECT("'"&amp;$C9&amp;"'!"&amp;"A2"):INDIRECT("'"&amp;$C9&amp;"'!"&amp;"B100"),2,FALSE)),"",VLOOKUP(AT$1,INDIRECT("'"&amp;$C9&amp;"'!"&amp;"A2"):INDIRECT("'"&amp;$C9&amp;"'!"&amp;"B100"),2,FALSE))</f>
        <v/>
      </c>
      <c r="AU9" s="25" t="str">
        <f ca="1">IF(ISERROR(VLOOKUP(AU$1,INDIRECT("'"&amp;$C9&amp;"'!"&amp;"A2"):INDIRECT("'"&amp;$C9&amp;"'!"&amp;"B100"),2,FALSE)),"",VLOOKUP(AU$1,INDIRECT("'"&amp;$C9&amp;"'!"&amp;"A2"):INDIRECT("'"&amp;$C9&amp;"'!"&amp;"B100"),2,FALSE))</f>
        <v/>
      </c>
      <c r="AV9" s="25" t="str">
        <f ca="1">IF(ISERROR(VLOOKUP(AV$1,INDIRECT("'"&amp;$C9&amp;"'!"&amp;"A2"):INDIRECT("'"&amp;$C9&amp;"'!"&amp;"B100"),2,FALSE)),"",VLOOKUP(AV$1,INDIRECT("'"&amp;$C9&amp;"'!"&amp;"A2"):INDIRECT("'"&amp;$C9&amp;"'!"&amp;"B100"),2,FALSE))</f>
        <v/>
      </c>
      <c r="AW9" s="25" t="str">
        <f ca="1">IF(ISERROR(VLOOKUP(AW$1,INDIRECT("'"&amp;$C9&amp;"'!"&amp;"A2"):INDIRECT("'"&amp;$C9&amp;"'!"&amp;"B100"),2,FALSE)),"",VLOOKUP(AW$1,INDIRECT("'"&amp;$C9&amp;"'!"&amp;"A2"):INDIRECT("'"&amp;$C9&amp;"'!"&amp;"B100"),2,FALSE))</f>
        <v/>
      </c>
      <c r="AX9" s="25" t="str">
        <f ca="1">IF(ISERROR(VLOOKUP(AX$1,INDIRECT("'"&amp;$C9&amp;"'!"&amp;"A2"):INDIRECT("'"&amp;$C9&amp;"'!"&amp;"B100"),2,FALSE)),"",VLOOKUP(AX$1,INDIRECT("'"&amp;$C9&amp;"'!"&amp;"A2"):INDIRECT("'"&amp;$C9&amp;"'!"&amp;"B100"),2,FALSE))</f>
        <v/>
      </c>
      <c r="AY9" s="25" t="str">
        <f ca="1">IF(ISERROR(VLOOKUP(AY$1,INDIRECT("'"&amp;$C9&amp;"'!"&amp;"A2"):INDIRECT("'"&amp;$C9&amp;"'!"&amp;"B100"),2,FALSE)),"",VLOOKUP(AY$1,INDIRECT("'"&amp;$C9&amp;"'!"&amp;"A2"):INDIRECT("'"&amp;$C9&amp;"'!"&amp;"B100"),2,FALSE))</f>
        <v/>
      </c>
      <c r="AZ9" s="25" t="str">
        <f ca="1">IF(ISERROR(VLOOKUP(AZ$1,INDIRECT("'"&amp;$C9&amp;"'!"&amp;"A2"):INDIRECT("'"&amp;$C9&amp;"'!"&amp;"B100"),2,FALSE)),"",VLOOKUP(AZ$1,INDIRECT("'"&amp;$C9&amp;"'!"&amp;"A2"):INDIRECT("'"&amp;$C9&amp;"'!"&amp;"B100"),2,FALSE))</f>
        <v/>
      </c>
      <c r="BA9" s="25" t="str">
        <f ca="1">IF(ISERROR(VLOOKUP(BA$1,INDIRECT("'"&amp;$C9&amp;"'!"&amp;"A2"):INDIRECT("'"&amp;$C9&amp;"'!"&amp;"B100"),2,FALSE)),"",VLOOKUP(BA$1,INDIRECT("'"&amp;$C9&amp;"'!"&amp;"A2"):INDIRECT("'"&amp;$C9&amp;"'!"&amp;"B100"),2,FALSE))</f>
        <v/>
      </c>
      <c r="BB9" s="25" t="str">
        <f ca="1">IF(ISERROR(VLOOKUP(BB$1,INDIRECT("'"&amp;$C9&amp;"'!"&amp;"A2"):INDIRECT("'"&amp;$C9&amp;"'!"&amp;"B100"),2,FALSE)),"",VLOOKUP(BB$1,INDIRECT("'"&amp;$C9&amp;"'!"&amp;"A2"):INDIRECT("'"&amp;$C9&amp;"'!"&amp;"B100"),2,FALSE))</f>
        <v/>
      </c>
      <c r="BC9" s="25" t="str">
        <f ca="1">IF(ISERROR(VLOOKUP(BC$1,INDIRECT("'"&amp;$C9&amp;"'!"&amp;"A2"):INDIRECT("'"&amp;$C9&amp;"'!"&amp;"B100"),2,FALSE)),"",VLOOKUP(BC$1,INDIRECT("'"&amp;$C9&amp;"'!"&amp;"A2"):INDIRECT("'"&amp;$C9&amp;"'!"&amp;"B100"),2,FALSE))</f>
        <v/>
      </c>
      <c r="BD9" s="25" t="str">
        <f ca="1">IF(ISERROR(VLOOKUP(BD$1,INDIRECT("'"&amp;$C9&amp;"'!"&amp;"A2"):INDIRECT("'"&amp;$C9&amp;"'!"&amp;"B100"),2,FALSE)),"",VLOOKUP(BD$1,INDIRECT("'"&amp;$C9&amp;"'!"&amp;"A2"):INDIRECT("'"&amp;$C9&amp;"'!"&amp;"B100"),2,FALSE))</f>
        <v/>
      </c>
      <c r="BE9" s="69"/>
    </row>
    <row r="10" spans="1:57" x14ac:dyDescent="0.25">
      <c r="A10" s="64" t="s">
        <v>57</v>
      </c>
      <c r="B10" s="64">
        <v>5</v>
      </c>
      <c r="C10" s="64" t="str">
        <f t="shared" si="0"/>
        <v>5-INTERINVOICELINE</v>
      </c>
      <c r="D10" s="109" t="s">
        <v>134</v>
      </c>
      <c r="E10" s="109" t="str">
        <f ca="1">IF(ISERROR(VLOOKUP(E$1,INDIRECT("'"&amp;$C10&amp;"'!"&amp;"A2"):INDIRECT("'"&amp;$C10&amp;"'!"&amp;"B100"),2,FALSE)),"",VLOOKUP(E$1,INDIRECT("'"&amp;$C10&amp;"'!"&amp;"A2"):INDIRECT("'"&amp;$C10&amp;"'!"&amp;"B100"),2,FALSE))</f>
        <v>GEODATA:INTERINVOICELINE</v>
      </c>
      <c r="F10" s="24" t="str">
        <f ca="1">IF(ISERROR(VLOOKUP(F$1,INDIRECT("'"&amp;$C10&amp;"'!"&amp;"A2"):INDIRECT("'"&amp;$C10&amp;"'!"&amp;"B100"),2,FALSE)),"",VLOOKUP(F$1,INDIRECT("'"&amp;$C10&amp;"'!"&amp;"A2"):INDIRECT("'"&amp;$C10&amp;"'!"&amp;"B100"),2,FALSE))</f>
        <v>NUMORDER</v>
      </c>
      <c r="G10" s="24" t="s">
        <v>135</v>
      </c>
      <c r="H10" s="24" t="str">
        <f ca="1">IF(ISERROR(VLOOKUP(H$1,INDIRECT("'"&amp;$C10&amp;"'!"&amp;"A2"):INDIRECT("'"&amp;$C10&amp;"'!"&amp;"B100"),2,FALSE)),"",VLOOKUP(H$1,INDIRECT("'"&amp;$C10&amp;"'!"&amp;"A2"):INDIRECT("'"&amp;$C10&amp;"'!"&amp;"B100"),2,FALSE))</f>
        <v>QITEMS</v>
      </c>
      <c r="I10" s="24" t="str">
        <f ca="1">IF(ISERROR(VLOOKUP(I$1,INDIRECT("'"&amp;$C10&amp;"'!"&amp;"A2"):INDIRECT("'"&amp;$C10&amp;"'!"&amp;"B100"),2,FALSE)),"",VLOOKUP(I$1,INDIRECT("'"&amp;$C10&amp;"'!"&amp;"A2"):INDIRECT("'"&amp;$C10&amp;"'!"&amp;"B100"),2,FALSE))</f>
        <v>CCONTENT</v>
      </c>
      <c r="J10" s="24" t="str">
        <f ca="1">IF(ISERROR(VLOOKUP(J$1,INDIRECT("'"&amp;$C10&amp;"'!"&amp;"A2"):INDIRECT("'"&amp;$C10&amp;"'!"&amp;"B100"),2,FALSE)),"",VLOOKUP(J$1,INDIRECT("'"&amp;$C10&amp;"'!"&amp;"A2"):INDIRECT("'"&amp;$C10&amp;"'!"&amp;"B100"),2,FALSE))</f>
        <v>CAMOUNTLINE</v>
      </c>
      <c r="K10" s="24" t="str">
        <f ca="1">IF(ISERROR(VLOOKUP(K$1,INDIRECT("'"&amp;$C10&amp;"'!"&amp;"A2"):INDIRECT("'"&amp;$C10&amp;"'!"&amp;"B100"),2,FALSE)),"",VLOOKUP(K$1,INDIRECT("'"&amp;$C10&amp;"'!"&amp;"A2"):INDIRECT("'"&amp;$C10&amp;"'!"&amp;"B100"),2,FALSE))</f>
        <v>CCOMMENT</v>
      </c>
      <c r="L10" s="24" t="str">
        <f ca="1">IF(ISERROR(VLOOKUP(L$1,INDIRECT("'"&amp;$C10&amp;"'!"&amp;"A2"):INDIRECT("'"&amp;$C10&amp;"'!"&amp;"B100"),2,FALSE)),"",VLOOKUP(L$1,INDIRECT("'"&amp;$C10&amp;"'!"&amp;"A2"):INDIRECT("'"&amp;$C10&amp;"'!"&amp;"B100"),2,FALSE))</f>
        <v>CORIGIN</v>
      </c>
      <c r="M10" s="24" t="str">
        <f ca="1">IF(ISERROR(VLOOKUP(M$1,INDIRECT("'"&amp;$C10&amp;"'!"&amp;"A2"):INDIRECT("'"&amp;$C10&amp;"'!"&amp;"B100"),2,FALSE)),"",VLOOKUP(M$1,INDIRECT("'"&amp;$C10&amp;"'!"&amp;"A2"):INDIRECT("'"&amp;$C10&amp;"'!"&amp;"B100"),2,FALSE))</f>
        <v>CNETWEIGHT</v>
      </c>
      <c r="N10" s="24" t="str">
        <f ca="1">IF(ISERROR(VLOOKUP(N$1,INDIRECT("'"&amp;$C10&amp;"'!"&amp;"A2"):INDIRECT("'"&amp;$C10&amp;"'!"&amp;"B100"),2,FALSE)),"",VLOOKUP(N$1,INDIRECT("'"&amp;$C10&amp;"'!"&amp;"A2"):INDIRECT("'"&amp;$C10&amp;"'!"&amp;"B100"),2,FALSE))</f>
        <v>CGROSSWEIGHT</v>
      </c>
      <c r="O10" s="24" t="str">
        <f ca="1">IF(ISERROR(VLOOKUP(O$1,INDIRECT("'"&amp;$C10&amp;"'!"&amp;"A2"):INDIRECT("'"&amp;$C10&amp;"'!"&amp;"B100"),2,FALSE)),"",VLOOKUP(O$1,INDIRECT("'"&amp;$C10&amp;"'!"&amp;"A2"):INDIRECT("'"&amp;$C10&amp;"'!"&amp;"B100"),2,FALSE))</f>
        <v>CPRODCODE</v>
      </c>
      <c r="P10" s="24" t="str">
        <f ca="1">IF(ISERROR(VLOOKUP(P$1,INDIRECT("'"&amp;$C10&amp;"'!"&amp;"A2"):INDIRECT("'"&amp;$C10&amp;"'!"&amp;"B100"),2,FALSE)),"",VLOOKUP(P$1,INDIRECT("'"&amp;$C10&amp;"'!"&amp;"A2"):INDIRECT("'"&amp;$C10&amp;"'!"&amp;"B100"),2,FALSE))</f>
        <v>CRPRODTYPE</v>
      </c>
      <c r="Q10" s="24" t="str">
        <f ca="1">IF(ISERROR(VLOOKUP(Q$1,INDIRECT("'"&amp;$C10&amp;"'!"&amp;"A2"):INDIRECT("'"&amp;$C10&amp;"'!"&amp;"B100"),2,FALSE)),"",VLOOKUP(Q$1,INDIRECT("'"&amp;$C10&amp;"'!"&amp;"A2"):INDIRECT("'"&amp;$C10&amp;"'!"&amp;"B100"),2,FALSE))</f>
        <v>CFABRICCOMPOSITION</v>
      </c>
      <c r="R10" s="24" t="str">
        <f ca="1">IF(ISERROR(VLOOKUP(R$1,INDIRECT("'"&amp;$C10&amp;"'!"&amp;"A2"):INDIRECT("'"&amp;$C10&amp;"'!"&amp;"B100"),2,FALSE)),"",VLOOKUP(R$1,INDIRECT("'"&amp;$C10&amp;"'!"&amp;"A2"):INDIRECT("'"&amp;$C10&amp;"'!"&amp;"B100"),2,FALSE))</f>
        <v>RCTARIF</v>
      </c>
      <c r="S10" s="24" t="str">
        <f ca="1">IF(ISERROR(VLOOKUP(S$1,INDIRECT("'"&amp;$C10&amp;"'!"&amp;"A2"):INDIRECT("'"&amp;$C10&amp;"'!"&amp;"B100"),2,FALSE)),"",VLOOKUP(S$1,INDIRECT("'"&amp;$C10&amp;"'!"&amp;"A2"):INDIRECT("'"&amp;$C10&amp;"'!"&amp;"B100"),2,FALSE))</f>
        <v>SCTARIF</v>
      </c>
      <c r="T10" s="24" t="str">
        <f ca="1">IF(ISERROR(VLOOKUP(T$1,INDIRECT("'"&amp;$C10&amp;"'!"&amp;"A2"):INDIRECT("'"&amp;$C10&amp;"'!"&amp;"B100"),2,FALSE)),"",VLOOKUP(T$1,INDIRECT("'"&amp;$C10&amp;"'!"&amp;"A2"):INDIRECT("'"&amp;$C10&amp;"'!"&amp;"B100"),2,FALSE))</f>
        <v>GOODSWEBPAGE</v>
      </c>
      <c r="U10" s="24" t="str">
        <f ca="1">IF(ISERROR(VLOOKUP(U$1,INDIRECT("'"&amp;$C10&amp;"'!"&amp;"A2"):INDIRECT("'"&amp;$C10&amp;"'!"&amp;"B100"),2,FALSE)),"",VLOOKUP(U$1,INDIRECT("'"&amp;$C10&amp;"'!"&amp;"A2"):INDIRECT("'"&amp;$C10&amp;"'!"&amp;"B100"),2,FALSE))</f>
        <v/>
      </c>
      <c r="V10" s="24" t="str">
        <f ca="1">IF(ISERROR(VLOOKUP(V$1,INDIRECT("'"&amp;$C10&amp;"'!"&amp;"A2"):INDIRECT("'"&amp;$C10&amp;"'!"&amp;"B100"),2,FALSE)),"",VLOOKUP(V$1,INDIRECT("'"&amp;$C10&amp;"'!"&amp;"A2"):INDIRECT("'"&amp;$C10&amp;"'!"&amp;"B100"),2,FALSE))</f>
        <v/>
      </c>
      <c r="W10" s="24" t="str">
        <f ca="1">IF(ISERROR(VLOOKUP(W$1,INDIRECT("'"&amp;$C10&amp;"'!"&amp;"A2"):INDIRECT("'"&amp;$C10&amp;"'!"&amp;"B100"),2,FALSE)),"",VLOOKUP(W$1,INDIRECT("'"&amp;$C10&amp;"'!"&amp;"A2"):INDIRECT("'"&amp;$C10&amp;"'!"&amp;"B100"),2,FALSE))</f>
        <v/>
      </c>
      <c r="X10" s="24" t="str">
        <f ca="1">IF(ISERROR(VLOOKUP(X$1,INDIRECT("'"&amp;$C10&amp;"'!"&amp;"A2"):INDIRECT("'"&amp;$C10&amp;"'!"&amp;"B100"),2,FALSE)),"",VLOOKUP(X$1,INDIRECT("'"&amp;$C10&amp;"'!"&amp;"A2"):INDIRECT("'"&amp;$C10&amp;"'!"&amp;"B100"),2,FALSE))</f>
        <v/>
      </c>
      <c r="Y10" s="24" t="str">
        <f ca="1">IF(ISERROR(VLOOKUP(Y$1,INDIRECT("'"&amp;$C10&amp;"'!"&amp;"A2"):INDIRECT("'"&amp;$C10&amp;"'!"&amp;"B100"),2,FALSE)),"",VLOOKUP(Y$1,INDIRECT("'"&amp;$C10&amp;"'!"&amp;"A2"):INDIRECT("'"&amp;$C10&amp;"'!"&amp;"B100"),2,FALSE))</f>
        <v/>
      </c>
      <c r="Z10" s="24" t="str">
        <f ca="1">IF(ISERROR(VLOOKUP(Z$1,INDIRECT("'"&amp;$C10&amp;"'!"&amp;"A2"):INDIRECT("'"&amp;$C10&amp;"'!"&amp;"B100"),2,FALSE)),"",VLOOKUP(Z$1,INDIRECT("'"&amp;$C10&amp;"'!"&amp;"A2"):INDIRECT("'"&amp;$C10&amp;"'!"&amp;"B100"),2,FALSE))</f>
        <v/>
      </c>
      <c r="AA10" s="24" t="str">
        <f ca="1">IF(ISERROR(VLOOKUP(AA$1,INDIRECT("'"&amp;$C10&amp;"'!"&amp;"A2"):INDIRECT("'"&amp;$C10&amp;"'!"&amp;"B100"),2,FALSE)),"",VLOOKUP(AA$1,INDIRECT("'"&amp;$C10&amp;"'!"&amp;"A2"):INDIRECT("'"&amp;$C10&amp;"'!"&amp;"B100"),2,FALSE))</f>
        <v/>
      </c>
      <c r="AB10" s="24" t="str">
        <f ca="1">IF(ISERROR(VLOOKUP(AB$1,INDIRECT("'"&amp;$C10&amp;"'!"&amp;"A2"):INDIRECT("'"&amp;$C10&amp;"'!"&amp;"B100"),2,FALSE)),"",VLOOKUP(AB$1,INDIRECT("'"&amp;$C10&amp;"'!"&amp;"A2"):INDIRECT("'"&amp;$C10&amp;"'!"&amp;"B100"),2,FALSE))</f>
        <v/>
      </c>
      <c r="AC10" s="24" t="str">
        <f ca="1">IF(ISERROR(VLOOKUP(AC$1,INDIRECT("'"&amp;$C10&amp;"'!"&amp;"A2"):INDIRECT("'"&amp;$C10&amp;"'!"&amp;"B100"),2,FALSE)),"",VLOOKUP(AC$1,INDIRECT("'"&amp;$C10&amp;"'!"&amp;"A2"):INDIRECT("'"&amp;$C10&amp;"'!"&amp;"B100"),2,FALSE))</f>
        <v/>
      </c>
      <c r="AD10" s="24" t="str">
        <f ca="1">IF(ISERROR(VLOOKUP(AD$1,INDIRECT("'"&amp;$C10&amp;"'!"&amp;"A2"):INDIRECT("'"&amp;$C10&amp;"'!"&amp;"B100"),2,FALSE)),"",VLOOKUP(AD$1,INDIRECT("'"&amp;$C10&amp;"'!"&amp;"A2"):INDIRECT("'"&amp;$C10&amp;"'!"&amp;"B100"),2,FALSE))</f>
        <v/>
      </c>
      <c r="AE10" s="24" t="str">
        <f ca="1">IF(ISERROR(VLOOKUP(AE$1,INDIRECT("'"&amp;$C10&amp;"'!"&amp;"A2"):INDIRECT("'"&amp;$C10&amp;"'!"&amp;"B100"),2,FALSE)),"",VLOOKUP(AE$1,INDIRECT("'"&amp;$C10&amp;"'!"&amp;"A2"):INDIRECT("'"&amp;$C10&amp;"'!"&amp;"B100"),2,FALSE))</f>
        <v/>
      </c>
      <c r="AF10" s="24" t="str">
        <f ca="1">IF(ISERROR(VLOOKUP(AF$1,INDIRECT("'"&amp;$C10&amp;"'!"&amp;"A2"):INDIRECT("'"&amp;$C10&amp;"'!"&amp;"B100"),2,FALSE)),"",VLOOKUP(AF$1,INDIRECT("'"&amp;$C10&amp;"'!"&amp;"A2"):INDIRECT("'"&amp;$C10&amp;"'!"&amp;"B100"),2,FALSE))</f>
        <v/>
      </c>
      <c r="AG10" s="24" t="str">
        <f ca="1">IF(ISERROR(VLOOKUP(AG$1,INDIRECT("'"&amp;$C10&amp;"'!"&amp;"A2"):INDIRECT("'"&amp;$C10&amp;"'!"&amp;"B100"),2,FALSE)),"",VLOOKUP(AG$1,INDIRECT("'"&amp;$C10&amp;"'!"&amp;"A2"):INDIRECT("'"&amp;$C10&amp;"'!"&amp;"B100"),2,FALSE))</f>
        <v/>
      </c>
      <c r="AH10" s="24" t="str">
        <f ca="1">IF(ISERROR(VLOOKUP(AH$1,INDIRECT("'"&amp;$C10&amp;"'!"&amp;"A2"):INDIRECT("'"&amp;$C10&amp;"'!"&amp;"B100"),2,FALSE)),"",VLOOKUP(AH$1,INDIRECT("'"&amp;$C10&amp;"'!"&amp;"A2"):INDIRECT("'"&amp;$C10&amp;"'!"&amp;"B100"),2,FALSE))</f>
        <v/>
      </c>
      <c r="AI10" s="24" t="str">
        <f ca="1">IF(ISERROR(VLOOKUP(AI$1,INDIRECT("'"&amp;$C10&amp;"'!"&amp;"A2"):INDIRECT("'"&amp;$C10&amp;"'!"&amp;"B100"),2,FALSE)),"",VLOOKUP(AI$1,INDIRECT("'"&amp;$C10&amp;"'!"&amp;"A2"):INDIRECT("'"&amp;$C10&amp;"'!"&amp;"B100"),2,FALSE))</f>
        <v/>
      </c>
      <c r="AJ10" s="24" t="str">
        <f ca="1">IF(ISERROR(VLOOKUP(AJ$1,INDIRECT("'"&amp;$C10&amp;"'!"&amp;"A2"):INDIRECT("'"&amp;$C10&amp;"'!"&amp;"B100"),2,FALSE)),"",VLOOKUP(AJ$1,INDIRECT("'"&amp;$C10&amp;"'!"&amp;"A2"):INDIRECT("'"&amp;$C10&amp;"'!"&amp;"B100"),2,FALSE))</f>
        <v/>
      </c>
      <c r="AK10" s="24" t="str">
        <f ca="1">IF(ISERROR(VLOOKUP(AK$1,INDIRECT("'"&amp;$C10&amp;"'!"&amp;"A2"):INDIRECT("'"&amp;$C10&amp;"'!"&amp;"B100"),2,FALSE)),"",VLOOKUP(AK$1,INDIRECT("'"&amp;$C10&amp;"'!"&amp;"A2"):INDIRECT("'"&amp;$C10&amp;"'!"&amp;"B100"),2,FALSE))</f>
        <v/>
      </c>
      <c r="AL10" s="24" t="str">
        <f ca="1">IF(ISERROR(VLOOKUP(AL$1,INDIRECT("'"&amp;$C10&amp;"'!"&amp;"A2"):INDIRECT("'"&amp;$C10&amp;"'!"&amp;"B100"),2,FALSE)),"",VLOOKUP(AL$1,INDIRECT("'"&amp;$C10&amp;"'!"&amp;"A2"):INDIRECT("'"&amp;$C10&amp;"'!"&amp;"B100"),2,FALSE))</f>
        <v/>
      </c>
      <c r="AM10" s="24" t="str">
        <f ca="1">IF(ISERROR(VLOOKUP(AM$1,INDIRECT("'"&amp;$C10&amp;"'!"&amp;"A2"):INDIRECT("'"&amp;$C10&amp;"'!"&amp;"B100"),2,FALSE)),"",VLOOKUP(AM$1,INDIRECT("'"&amp;$C10&amp;"'!"&amp;"A2"):INDIRECT("'"&amp;$C10&amp;"'!"&amp;"B100"),2,FALSE))</f>
        <v/>
      </c>
      <c r="AN10" s="24" t="str">
        <f ca="1">IF(ISERROR(VLOOKUP(AN$1,INDIRECT("'"&amp;$C10&amp;"'!"&amp;"A2"):INDIRECT("'"&amp;$C10&amp;"'!"&amp;"B100"),2,FALSE)),"",VLOOKUP(AN$1,INDIRECT("'"&amp;$C10&amp;"'!"&amp;"A2"):INDIRECT("'"&amp;$C10&amp;"'!"&amp;"B100"),2,FALSE))</f>
        <v/>
      </c>
      <c r="AO10" s="24" t="str">
        <f ca="1">IF(ISERROR(VLOOKUP(AO$1,INDIRECT("'"&amp;$C10&amp;"'!"&amp;"A2"):INDIRECT("'"&amp;$C10&amp;"'!"&amp;"B100"),2,FALSE)),"",VLOOKUP(AO$1,INDIRECT("'"&amp;$C10&amp;"'!"&amp;"A2"):INDIRECT("'"&amp;$C10&amp;"'!"&amp;"B100"),2,FALSE))</f>
        <v/>
      </c>
      <c r="AP10" s="24" t="str">
        <f ca="1">IF(ISERROR(VLOOKUP(AP$1,INDIRECT("'"&amp;$C10&amp;"'!"&amp;"A2"):INDIRECT("'"&amp;$C10&amp;"'!"&amp;"B100"),2,FALSE)),"",VLOOKUP(AP$1,INDIRECT("'"&amp;$C10&amp;"'!"&amp;"A2"):INDIRECT("'"&amp;$C10&amp;"'!"&amp;"B100"),2,FALSE))</f>
        <v/>
      </c>
      <c r="AQ10" s="24" t="str">
        <f ca="1">IF(ISERROR(VLOOKUP(AQ$1,INDIRECT("'"&amp;$C10&amp;"'!"&amp;"A2"):INDIRECT("'"&amp;$C10&amp;"'!"&amp;"B100"),2,FALSE)),"",VLOOKUP(AQ$1,INDIRECT("'"&amp;$C10&amp;"'!"&amp;"A2"):INDIRECT("'"&amp;$C10&amp;"'!"&amp;"B100"),2,FALSE))</f>
        <v/>
      </c>
      <c r="AR10" s="24" t="str">
        <f ca="1">IF(ISERROR(VLOOKUP(AR$1,INDIRECT("'"&amp;$C10&amp;"'!"&amp;"A2"):INDIRECT("'"&amp;$C10&amp;"'!"&amp;"B100"),2,FALSE)),"",VLOOKUP(AR$1,INDIRECT("'"&amp;$C10&amp;"'!"&amp;"A2"):INDIRECT("'"&amp;$C10&amp;"'!"&amp;"B100"),2,FALSE))</f>
        <v/>
      </c>
      <c r="AS10" s="24" t="str">
        <f ca="1">IF(ISERROR(VLOOKUP(AS$1,INDIRECT("'"&amp;$C10&amp;"'!"&amp;"A2"):INDIRECT("'"&amp;$C10&amp;"'!"&amp;"B100"),2,FALSE)),"",VLOOKUP(AS$1,INDIRECT("'"&amp;$C10&amp;"'!"&amp;"A2"):INDIRECT("'"&amp;$C10&amp;"'!"&amp;"B100"),2,FALSE))</f>
        <v/>
      </c>
      <c r="AT10" s="24" t="str">
        <f ca="1">IF(ISERROR(VLOOKUP(AT$1,INDIRECT("'"&amp;$C10&amp;"'!"&amp;"A2"):INDIRECT("'"&amp;$C10&amp;"'!"&amp;"B100"),2,FALSE)),"",VLOOKUP(AT$1,INDIRECT("'"&amp;$C10&amp;"'!"&amp;"A2"):INDIRECT("'"&amp;$C10&amp;"'!"&amp;"B100"),2,FALSE))</f>
        <v/>
      </c>
      <c r="AU10" s="24" t="str">
        <f ca="1">IF(ISERROR(VLOOKUP(AU$1,INDIRECT("'"&amp;$C10&amp;"'!"&amp;"A2"):INDIRECT("'"&amp;$C10&amp;"'!"&amp;"B100"),2,FALSE)),"",VLOOKUP(AU$1,INDIRECT("'"&amp;$C10&amp;"'!"&amp;"A2"):INDIRECT("'"&amp;$C10&amp;"'!"&amp;"B100"),2,FALSE))</f>
        <v/>
      </c>
      <c r="AV10" s="24" t="str">
        <f ca="1">IF(ISERROR(VLOOKUP(AV$1,INDIRECT("'"&amp;$C10&amp;"'!"&amp;"A2"):INDIRECT("'"&amp;$C10&amp;"'!"&amp;"B100"),2,FALSE)),"",VLOOKUP(AV$1,INDIRECT("'"&amp;$C10&amp;"'!"&amp;"A2"):INDIRECT("'"&amp;$C10&amp;"'!"&amp;"B100"),2,FALSE))</f>
        <v/>
      </c>
      <c r="AW10" s="24" t="str">
        <f ca="1">IF(ISERROR(VLOOKUP(AW$1,INDIRECT("'"&amp;$C10&amp;"'!"&amp;"A2"):INDIRECT("'"&amp;$C10&amp;"'!"&amp;"B100"),2,FALSE)),"",VLOOKUP(AW$1,INDIRECT("'"&amp;$C10&amp;"'!"&amp;"A2"):INDIRECT("'"&amp;$C10&amp;"'!"&amp;"B100"),2,FALSE))</f>
        <v/>
      </c>
      <c r="AX10" s="24" t="str">
        <f ca="1">IF(ISERROR(VLOOKUP(AX$1,INDIRECT("'"&amp;$C10&amp;"'!"&amp;"A2"):INDIRECT("'"&amp;$C10&amp;"'!"&amp;"B100"),2,FALSE)),"",VLOOKUP(AX$1,INDIRECT("'"&amp;$C10&amp;"'!"&amp;"A2"):INDIRECT("'"&amp;$C10&amp;"'!"&amp;"B100"),2,FALSE))</f>
        <v/>
      </c>
      <c r="AY10" s="24" t="str">
        <f ca="1">IF(ISERROR(VLOOKUP(AY$1,INDIRECT("'"&amp;$C10&amp;"'!"&amp;"A2"):INDIRECT("'"&amp;$C10&amp;"'!"&amp;"B100"),2,FALSE)),"",VLOOKUP(AY$1,INDIRECT("'"&amp;$C10&amp;"'!"&amp;"A2"):INDIRECT("'"&amp;$C10&amp;"'!"&amp;"B100"),2,FALSE))</f>
        <v/>
      </c>
      <c r="AZ10" s="24" t="str">
        <f ca="1">IF(ISERROR(VLOOKUP(AZ$1,INDIRECT("'"&amp;$C10&amp;"'!"&amp;"A2"):INDIRECT("'"&amp;$C10&amp;"'!"&amp;"B100"),2,FALSE)),"",VLOOKUP(AZ$1,INDIRECT("'"&amp;$C10&amp;"'!"&amp;"A2"):INDIRECT("'"&amp;$C10&amp;"'!"&amp;"B100"),2,FALSE))</f>
        <v/>
      </c>
      <c r="BA10" s="24" t="str">
        <f ca="1">IF(ISERROR(VLOOKUP(BA$1,INDIRECT("'"&amp;$C10&amp;"'!"&amp;"A2"):INDIRECT("'"&amp;$C10&amp;"'!"&amp;"B100"),2,FALSE)),"",VLOOKUP(BA$1,INDIRECT("'"&amp;$C10&amp;"'!"&amp;"A2"):INDIRECT("'"&amp;$C10&amp;"'!"&amp;"B100"),2,FALSE))</f>
        <v/>
      </c>
      <c r="BB10" s="24" t="str">
        <f ca="1">IF(ISERROR(VLOOKUP(BB$1,INDIRECT("'"&amp;$C10&amp;"'!"&amp;"A2"):INDIRECT("'"&amp;$C10&amp;"'!"&amp;"B100"),2,FALSE)),"",VLOOKUP(BB$1,INDIRECT("'"&amp;$C10&amp;"'!"&amp;"A2"):INDIRECT("'"&amp;$C10&amp;"'!"&amp;"B100"),2,FALSE))</f>
        <v/>
      </c>
      <c r="BC10" s="24" t="str">
        <f ca="1">IF(ISERROR(VLOOKUP(BC$1,INDIRECT("'"&amp;$C10&amp;"'!"&amp;"A2"):INDIRECT("'"&amp;$C10&amp;"'!"&amp;"B100"),2,FALSE)),"",VLOOKUP(BC$1,INDIRECT("'"&amp;$C10&amp;"'!"&amp;"A2"):INDIRECT("'"&amp;$C10&amp;"'!"&amp;"B100"),2,FALSE))</f>
        <v/>
      </c>
      <c r="BD10" s="24" t="str">
        <f ca="1">IF(ISERROR(VLOOKUP(BD$1,INDIRECT("'"&amp;$C10&amp;"'!"&amp;"A2"):INDIRECT("'"&amp;$C10&amp;"'!"&amp;"B100"),2,FALSE)),"",VLOOKUP(BD$1,INDIRECT("'"&amp;$C10&amp;"'!"&amp;"A2"):INDIRECT("'"&amp;$C10&amp;"'!"&amp;"B100"),2,FALSE))</f>
        <v/>
      </c>
      <c r="BE10" s="69"/>
    </row>
    <row r="11" spans="1:57" x14ac:dyDescent="0.25">
      <c r="A11" s="63" t="s">
        <v>60</v>
      </c>
      <c r="B11" s="63">
        <v>4</v>
      </c>
      <c r="C11" s="63" t="str">
        <f t="shared" si="0"/>
        <v>4-PARCEL</v>
      </c>
      <c r="D11" s="53" t="s">
        <v>134</v>
      </c>
      <c r="E11" s="53" t="str">
        <f ca="1">IF(ISERROR(VLOOKUP(E$1,INDIRECT("'"&amp;$C11&amp;"'!"&amp;"A2"):INDIRECT("'"&amp;$C11&amp;"'!"&amp;"B100"),2,FALSE)),"",VLOOKUP(E$1,INDIRECT("'"&amp;$C11&amp;"'!"&amp;"A2"):INDIRECT("'"&amp;$C11&amp;"'!"&amp;"B100"),2,FALSE))</f>
        <v>GEODATA:PARCEL</v>
      </c>
      <c r="F11" s="25" t="str">
        <f ca="1">IF(ISERROR(VLOOKUP(F$1,INDIRECT("'"&amp;$C11&amp;"'!"&amp;"A2"):INDIRECT("'"&amp;$C11&amp;"'!"&amp;"B100"),2,FALSE)),"",VLOOKUP(F$1,INDIRECT("'"&amp;$C11&amp;"'!"&amp;"A2"):INDIRECT("'"&amp;$C11&amp;"'!"&amp;"B100"),2,FALSE))</f>
        <v>NUMORDER</v>
      </c>
      <c r="G11" s="25" t="str">
        <f ca="1">IF(ISERROR(VLOOKUP(G$1,INDIRECT("'"&amp;$C11&amp;"'!"&amp;"A2"):INDIRECT("'"&amp;$C11&amp;"'!"&amp;"B100"),2,FALSE)),"",VLOOKUP(G$1,INDIRECT("'"&amp;$C11&amp;"'!"&amp;"A2"):INDIRECT("'"&amp;$C11&amp;"'!"&amp;"B100"),2,FALSE))</f>
        <v>PARCELNUMBER</v>
      </c>
      <c r="H11" s="25" t="str">
        <f ca="1">IF(ISERROR(VLOOKUP(H$1,INDIRECT("'"&amp;$C11&amp;"'!"&amp;"A2"):INDIRECT("'"&amp;$C11&amp;"'!"&amp;"B100"),2,FALSE)),"",VLOOKUP(H$1,INDIRECT("'"&amp;$C11&amp;"'!"&amp;"A2"):INDIRECT("'"&amp;$C11&amp;"'!"&amp;"B100"),2,FALSE))</f>
        <v>PARCELNUMBERCCKEY</v>
      </c>
      <c r="I11" s="25" t="str">
        <f ca="1">IF(ISERROR(VLOOKUP(I$1,INDIRECT("'"&amp;$C11&amp;"'!"&amp;"A2"):INDIRECT("'"&amp;$C11&amp;"'!"&amp;"B100"),2,FALSE)),"",VLOOKUP(I$1,INDIRECT("'"&amp;$C11&amp;"'!"&amp;"A2"):INDIRECT("'"&amp;$C11&amp;"'!"&amp;"B100"),2,FALSE))</f>
        <v>PARCELRANK</v>
      </c>
      <c r="J11" s="25" t="str">
        <f ca="1">IF(ISERROR(VLOOKUP(J$1,INDIRECT("'"&amp;$C11&amp;"'!"&amp;"A2"):INDIRECT("'"&amp;$C11&amp;"'!"&amp;"B100"),2,FALSE)),"",VLOOKUP(J$1,INDIRECT("'"&amp;$C11&amp;"'!"&amp;"A2"):INDIRECT("'"&amp;$C11&amp;"'!"&amp;"B100"),2,FALSE))</f>
        <v>SENDPARCELREF1</v>
      </c>
      <c r="K11" s="25" t="str">
        <f ca="1">IF(ISERROR(VLOOKUP(K$1,INDIRECT("'"&amp;$C11&amp;"'!"&amp;"A2"):INDIRECT("'"&amp;$C11&amp;"'!"&amp;"B100"),2,FALSE)),"",VLOOKUP(K$1,INDIRECT("'"&amp;$C11&amp;"'!"&amp;"A2"):INDIRECT("'"&amp;$C11&amp;"'!"&amp;"B100"),2,FALSE))</f>
        <v>SENDPARCELREF2</v>
      </c>
      <c r="L11" s="25" t="str">
        <f ca="1">IF(ISERROR(VLOOKUP(L$1,INDIRECT("'"&amp;$C11&amp;"'!"&amp;"A2"):INDIRECT("'"&amp;$C11&amp;"'!"&amp;"B100"),2,FALSE)),"",VLOOKUP(L$1,INDIRECT("'"&amp;$C11&amp;"'!"&amp;"A2"):INDIRECT("'"&amp;$C11&amp;"'!"&amp;"B100"),2,FALSE))</f>
        <v>SENDPARCELREF3</v>
      </c>
      <c r="M11" s="25" t="str">
        <f ca="1">IF(ISERROR(VLOOKUP(M$1,INDIRECT("'"&amp;$C11&amp;"'!"&amp;"A2"):INDIRECT("'"&amp;$C11&amp;"'!"&amp;"B100"),2,FALSE)),"",VLOOKUP(M$1,INDIRECT("'"&amp;$C11&amp;"'!"&amp;"A2"):INDIRECT("'"&amp;$C11&amp;"'!"&amp;"B100"),2,FALSE))</f>
        <v>SENDPARCELREF4</v>
      </c>
      <c r="N11" s="25" t="str">
        <f ca="1">IF(ISERROR(VLOOKUP(N$1,INDIRECT("'"&amp;$C11&amp;"'!"&amp;"A2"):INDIRECT("'"&amp;$C11&amp;"'!"&amp;"B100"),2,FALSE)),"",VLOOKUP(N$1,INDIRECT("'"&amp;$C11&amp;"'!"&amp;"A2"):INDIRECT("'"&amp;$C11&amp;"'!"&amp;"B100"),2,FALSE))</f>
        <v>RECPARCELREF</v>
      </c>
      <c r="O11" s="25" t="str">
        <f ca="1">IF(ISERROR(VLOOKUP(O$1,INDIRECT("'"&amp;$C11&amp;"'!"&amp;"A2"):INDIRECT("'"&amp;$C11&amp;"'!"&amp;"B100"),2,FALSE)),"",VLOOKUP(O$1,INDIRECT("'"&amp;$C11&amp;"'!"&amp;"A2"):INDIRECT("'"&amp;$C11&amp;"'!"&amp;"B100"),2,FALSE))</f>
        <v>SERVICECODE</v>
      </c>
      <c r="P11" s="25" t="str">
        <f ca="1">IF(ISERROR(VLOOKUP(P$1,INDIRECT("'"&amp;$C11&amp;"'!"&amp;"A2"):INDIRECT("'"&amp;$C11&amp;"'!"&amp;"B100"),2,FALSE)),"",VLOOKUP(P$1,INDIRECT("'"&amp;$C11&amp;"'!"&amp;"A2"):INDIRECT("'"&amp;$C11&amp;"'!"&amp;"B100"),2,FALSE))</f>
        <v>PPARTNERREF1</v>
      </c>
      <c r="Q11" s="25" t="str">
        <f ca="1">IF(ISERROR(VLOOKUP(Q$1,INDIRECT("'"&amp;$C11&amp;"'!"&amp;"A2"):INDIRECT("'"&amp;$C11&amp;"'!"&amp;"B100"),2,FALSE)),"",VLOOKUP(Q$1,INDIRECT("'"&amp;$C11&amp;"'!"&amp;"A2"):INDIRECT("'"&amp;$C11&amp;"'!"&amp;"B100"),2,FALSE))</f>
        <v>PPARTNERREF2</v>
      </c>
      <c r="R11" s="25" t="str">
        <f ca="1">IF(ISERROR(VLOOKUP(R$1,INDIRECT("'"&amp;$C11&amp;"'!"&amp;"A2"):INDIRECT("'"&amp;$C11&amp;"'!"&amp;"B100"),2,FALSE)),"",VLOOKUP(R$1,INDIRECT("'"&amp;$C11&amp;"'!"&amp;"A2"):INDIRECT("'"&amp;$C11&amp;"'!"&amp;"B100"),2,FALSE))</f>
        <v>PPARTNERREF3</v>
      </c>
      <c r="S11" s="25" t="str">
        <f ca="1">IF(ISERROR(VLOOKUP(S$1,INDIRECT("'"&amp;$C11&amp;"'!"&amp;"A2"):INDIRECT("'"&amp;$C11&amp;"'!"&amp;"B100"),2,FALSE)),"",VLOOKUP(S$1,INDIRECT("'"&amp;$C11&amp;"'!"&amp;"A2"):INDIRECT("'"&amp;$C11&amp;"'!"&amp;"B100"),2,FALSE))</f>
        <v>PPARTNERREF4</v>
      </c>
      <c r="T11" s="25" t="str">
        <f ca="1">IF(ISERROR(VLOOKUP(T$1,INDIRECT("'"&amp;$C11&amp;"'!"&amp;"A2"):INDIRECT("'"&amp;$C11&amp;"'!"&amp;"B100"),2,FALSE)),"",VLOOKUP(T$1,INDIRECT("'"&amp;$C11&amp;"'!"&amp;"A2"):INDIRECT("'"&amp;$C11&amp;"'!"&amp;"B100"),2,FALSE))</f>
        <v>DIMENSION</v>
      </c>
      <c r="U11" s="25" t="str">
        <f ca="1">IF(ISERROR(VLOOKUP(U$1,INDIRECT("'"&amp;$C11&amp;"'!"&amp;"A2"):INDIRECT("'"&amp;$C11&amp;"'!"&amp;"B100"),2,FALSE)),"",VLOOKUP(U$1,INDIRECT("'"&amp;$C11&amp;"'!"&amp;"A2"):INDIRECT("'"&amp;$C11&amp;"'!"&amp;"B100"),2,FALSE))</f>
        <v>DECLAREDWEIGHT</v>
      </c>
      <c r="V11" s="25" t="str">
        <f ca="1">IF(ISERROR(VLOOKUP(V$1,INDIRECT("'"&amp;$C11&amp;"'!"&amp;"A2"):INDIRECT("'"&amp;$C11&amp;"'!"&amp;"B100"),2,FALSE)),"",VLOOKUP(V$1,INDIRECT("'"&amp;$C11&amp;"'!"&amp;"A2"):INDIRECT("'"&amp;$C11&amp;"'!"&amp;"B100"),2,FALSE))</f>
        <v>MEASUREDWEIGHT</v>
      </c>
      <c r="W11" s="25" t="str">
        <f ca="1">IF(ISERROR(VLOOKUP(W$1,INDIRECT("'"&amp;$C11&amp;"'!"&amp;"A2"):INDIRECT("'"&amp;$C11&amp;"'!"&amp;"B100"),2,FALSE)),"",VLOOKUP(W$1,INDIRECT("'"&amp;$C11&amp;"'!"&amp;"A2"):INDIRECT("'"&amp;$C11&amp;"'!"&amp;"B100"),2,FALSE))</f>
        <v>HINSAMOUNT</v>
      </c>
      <c r="X11" s="25" t="str">
        <f ca="1">IF(ISERROR(VLOOKUP(X$1,INDIRECT("'"&amp;$C11&amp;"'!"&amp;"A2"):INDIRECT("'"&amp;$C11&amp;"'!"&amp;"B100"),2,FALSE)),"",VLOOKUP(X$1,INDIRECT("'"&amp;$C11&amp;"'!"&amp;"A2"):INDIRECT("'"&amp;$C11&amp;"'!"&amp;"B100"),2,FALSE))</f>
        <v>HINSCURRENCY</v>
      </c>
      <c r="Y11" s="25" t="str">
        <f ca="1">IF(ISERROR(VLOOKUP(Y$1,INDIRECT("'"&amp;$C11&amp;"'!"&amp;"A2"):INDIRECT("'"&amp;$C11&amp;"'!"&amp;"B100"),2,FALSE)),"",VLOOKUP(Y$1,INDIRECT("'"&amp;$C11&amp;"'!"&amp;"A2"):INDIRECT("'"&amp;$C11&amp;"'!"&amp;"B100"),2,FALSE))</f>
        <v>HINSCONTENT</v>
      </c>
      <c r="Z11" s="25" t="str">
        <f ca="1">IF(ISERROR(VLOOKUP(Z$1,INDIRECT("'"&amp;$C11&amp;"'!"&amp;"A2"):INDIRECT("'"&amp;$C11&amp;"'!"&amp;"B100"),2,FALSE)),"",VLOOKUP(Z$1,INDIRECT("'"&amp;$C11&amp;"'!"&amp;"A2"):INDIRECT("'"&amp;$C11&amp;"'!"&amp;"B100"),2,FALSE))</f>
        <v>HAZLQ</v>
      </c>
      <c r="AA11" s="25" t="str">
        <f ca="1">IF(ISERROR(VLOOKUP(AA$1,INDIRECT("'"&amp;$C11&amp;"'!"&amp;"A2"):INDIRECT("'"&amp;$C11&amp;"'!"&amp;"B100"),2,FALSE)),"",VLOOKUP(AA$1,INDIRECT("'"&amp;$C11&amp;"'!"&amp;"A2"):INDIRECT("'"&amp;$C11&amp;"'!"&amp;"B100"),2,FALSE))</f>
        <v>HZDPACKCODE</v>
      </c>
      <c r="AB11" s="25" t="str">
        <f ca="1">IF(ISERROR(VLOOKUP(AB$1,INDIRECT("'"&amp;$C11&amp;"'!"&amp;"A2"):INDIRECT("'"&amp;$C11&amp;"'!"&amp;"B100"),2,FALSE)),"",VLOOKUP(AB$1,INDIRECT("'"&amp;$C11&amp;"'!"&amp;"A2"):INDIRECT("'"&amp;$C11&amp;"'!"&amp;"B100"),2,FALSE))</f>
        <v>OPCODE</v>
      </c>
      <c r="AC11" s="25" t="str">
        <f ca="1">IF(ISERROR(VLOOKUP(AC$1,INDIRECT("'"&amp;$C11&amp;"'!"&amp;"A2"):INDIRECT("'"&amp;$C11&amp;"'!"&amp;"B100"),2,FALSE)),"",VLOOKUP(AC$1,INDIRECT("'"&amp;$C11&amp;"'!"&amp;"A2"):INDIRECT("'"&amp;$C11&amp;"'!"&amp;"B100"),2,FALSE))</f>
        <v>PCONTENT</v>
      </c>
      <c r="AD11" s="25" t="str">
        <f ca="1">IF(ISERROR(VLOOKUP(AD$1,INDIRECT("'"&amp;$C11&amp;"'!"&amp;"A2"):INDIRECT("'"&amp;$C11&amp;"'!"&amp;"B100"),2,FALSE)),"",VLOOKUP(AD$1,INDIRECT("'"&amp;$C11&amp;"'!"&amp;"A2"):INDIRECT("'"&amp;$C11&amp;"'!"&amp;"B100"),2,FALSE))</f>
        <v>ORIGINPARCELNUMBER</v>
      </c>
      <c r="AE11" s="25" t="str">
        <f ca="1">IF(ISERROR(VLOOKUP(AE$1,INDIRECT("'"&amp;$C11&amp;"'!"&amp;"A2"):INDIRECT("'"&amp;$C11&amp;"'!"&amp;"B100"),2,FALSE)),"",VLOOKUP(AE$1,INDIRECT("'"&amp;$C11&amp;"'!"&amp;"A2"):INDIRECT("'"&amp;$C11&amp;"'!"&amp;"B100"),2,FALSE))</f>
        <v>POWNERBU</v>
      </c>
      <c r="AF11" s="25" t="str">
        <f ca="1">IF(ISERROR(VLOOKUP(AF$1,INDIRECT("'"&amp;$C11&amp;"'!"&amp;"A2"):INDIRECT("'"&amp;$C11&amp;"'!"&amp;"B100"),2,FALSE)),"",VLOOKUP(AF$1,INDIRECT("'"&amp;$C11&amp;"'!"&amp;"A2"):INDIRECT("'"&amp;$C11&amp;"'!"&amp;"B100"),2,FALSE))</f>
        <v>PPARTNERCODE</v>
      </c>
      <c r="AG11" s="25" t="str">
        <f ca="1">IF(ISERROR(VLOOKUP(AG$1,INDIRECT("'"&amp;$C11&amp;"'!"&amp;"A2"):INDIRECT("'"&amp;$C11&amp;"'!"&amp;"B100"),2,FALSE)),"",VLOOKUP(AG$1,INDIRECT("'"&amp;$C11&amp;"'!"&amp;"A2"):INDIRECT("'"&amp;$C11&amp;"'!"&amp;"B100"),2,FALSE))</f>
        <v>ASCODE</v>
      </c>
      <c r="AH11" s="25" t="str">
        <f ca="1">IF(ISERROR(VLOOKUP(AH$1,INDIRECT("'"&amp;$C11&amp;"'!"&amp;"A2"):INDIRECT("'"&amp;$C11&amp;"'!"&amp;"B100"),2,FALSE)),"",VLOOKUP(AH$1,INDIRECT("'"&amp;$C11&amp;"'!"&amp;"A2"):INDIRECT("'"&amp;$C11&amp;"'!"&amp;"B100"),2,FALSE))</f>
        <v>BAGNO</v>
      </c>
      <c r="AI11" s="25" t="str">
        <f ca="1">IF(ISERROR(VLOOKUP(AI$1,INDIRECT("'"&amp;$C11&amp;"'!"&amp;"A2"):INDIRECT("'"&amp;$C11&amp;"'!"&amp;"B100"),2,FALSE)),"",VLOOKUP(AI$1,INDIRECT("'"&amp;$C11&amp;"'!"&amp;"A2"):INDIRECT("'"&amp;$C11&amp;"'!"&amp;"B100"),2,FALSE))</f>
        <v>CIFCOST</v>
      </c>
      <c r="AJ11" s="25" t="str">
        <f ca="1">IF(ISERROR(VLOOKUP(AJ$1,INDIRECT("'"&amp;$C11&amp;"'!"&amp;"A2"):INDIRECT("'"&amp;$C11&amp;"'!"&amp;"B100"),2,FALSE)),"",VLOOKUP(AJ$1,INDIRECT("'"&amp;$C11&amp;"'!"&amp;"A2"):INDIRECT("'"&amp;$C11&amp;"'!"&amp;"B100"),2,FALSE))</f>
        <v>CIFCOSTCUR</v>
      </c>
      <c r="AK11" s="25" t="str">
        <f ca="1">IF(ISERROR(VLOOKUP(AK$1,INDIRECT("'"&amp;$C11&amp;"'!"&amp;"A2"):INDIRECT("'"&amp;$C11&amp;"'!"&amp;"B100"),2,FALSE)),"",VLOOKUP(AK$1,INDIRECT("'"&amp;$C11&amp;"'!"&amp;"A2"):INDIRECT("'"&amp;$C11&amp;"'!"&amp;"B100"),2,FALSE))</f>
        <v/>
      </c>
      <c r="AL11" s="25" t="str">
        <f ca="1">IF(ISERROR(VLOOKUP(AL$1,INDIRECT("'"&amp;$C11&amp;"'!"&amp;"A2"):INDIRECT("'"&amp;$C11&amp;"'!"&amp;"B100"),2,FALSE)),"",VLOOKUP(AL$1,INDIRECT("'"&amp;$C11&amp;"'!"&amp;"A2"):INDIRECT("'"&amp;$C11&amp;"'!"&amp;"B100"),2,FALSE))</f>
        <v/>
      </c>
      <c r="AM11" s="25" t="str">
        <f ca="1">IF(ISERROR(VLOOKUP(AM$1,INDIRECT("'"&amp;$C11&amp;"'!"&amp;"A2"):INDIRECT("'"&amp;$C11&amp;"'!"&amp;"B100"),2,FALSE)),"",VLOOKUP(AM$1,INDIRECT("'"&amp;$C11&amp;"'!"&amp;"A2"):INDIRECT("'"&amp;$C11&amp;"'!"&amp;"B100"),2,FALSE))</f>
        <v/>
      </c>
      <c r="AN11" s="25" t="str">
        <f ca="1">IF(ISERROR(VLOOKUP(AN$1,INDIRECT("'"&amp;$C11&amp;"'!"&amp;"A2"):INDIRECT("'"&amp;$C11&amp;"'!"&amp;"B100"),2,FALSE)),"",VLOOKUP(AN$1,INDIRECT("'"&amp;$C11&amp;"'!"&amp;"A2"):INDIRECT("'"&amp;$C11&amp;"'!"&amp;"B100"),2,FALSE))</f>
        <v/>
      </c>
      <c r="AO11" s="25" t="str">
        <f ca="1">IF(ISERROR(VLOOKUP(AO$1,INDIRECT("'"&amp;$C11&amp;"'!"&amp;"A2"):INDIRECT("'"&amp;$C11&amp;"'!"&amp;"B100"),2,FALSE)),"",VLOOKUP(AO$1,INDIRECT("'"&amp;$C11&amp;"'!"&amp;"A2"):INDIRECT("'"&amp;$C11&amp;"'!"&amp;"B100"),2,FALSE))</f>
        <v/>
      </c>
      <c r="AP11" s="25" t="str">
        <f ca="1">IF(ISERROR(VLOOKUP(AP$1,INDIRECT("'"&amp;$C11&amp;"'!"&amp;"A2"):INDIRECT("'"&amp;$C11&amp;"'!"&amp;"B100"),2,FALSE)),"",VLOOKUP(AP$1,INDIRECT("'"&amp;$C11&amp;"'!"&amp;"A2"):INDIRECT("'"&amp;$C11&amp;"'!"&amp;"B100"),2,FALSE))</f>
        <v/>
      </c>
      <c r="AQ11" s="25" t="str">
        <f ca="1">IF(ISERROR(VLOOKUP(AQ$1,INDIRECT("'"&amp;$C11&amp;"'!"&amp;"A2"):INDIRECT("'"&amp;$C11&amp;"'!"&amp;"B100"),2,FALSE)),"",VLOOKUP(AQ$1,INDIRECT("'"&amp;$C11&amp;"'!"&amp;"A2"):INDIRECT("'"&amp;$C11&amp;"'!"&amp;"B100"),2,FALSE))</f>
        <v/>
      </c>
      <c r="AR11" s="25" t="str">
        <f ca="1">IF(ISERROR(VLOOKUP(AR$1,INDIRECT("'"&amp;$C11&amp;"'!"&amp;"A2"):INDIRECT("'"&amp;$C11&amp;"'!"&amp;"B100"),2,FALSE)),"",VLOOKUP(AR$1,INDIRECT("'"&amp;$C11&amp;"'!"&amp;"A2"):INDIRECT("'"&amp;$C11&amp;"'!"&amp;"B100"),2,FALSE))</f>
        <v/>
      </c>
      <c r="AS11" s="25" t="str">
        <f ca="1">IF(ISERROR(VLOOKUP(AS$1,INDIRECT("'"&amp;$C11&amp;"'!"&amp;"A2"):INDIRECT("'"&amp;$C11&amp;"'!"&amp;"B100"),2,FALSE)),"",VLOOKUP(AS$1,INDIRECT("'"&amp;$C11&amp;"'!"&amp;"A2"):INDIRECT("'"&amp;$C11&amp;"'!"&amp;"B100"),2,FALSE))</f>
        <v/>
      </c>
      <c r="AT11" s="25" t="str">
        <f ca="1">IF(ISERROR(VLOOKUP(AT$1,INDIRECT("'"&amp;$C11&amp;"'!"&amp;"A2"):INDIRECT("'"&amp;$C11&amp;"'!"&amp;"B100"),2,FALSE)),"",VLOOKUP(AT$1,INDIRECT("'"&amp;$C11&amp;"'!"&amp;"A2"):INDIRECT("'"&amp;$C11&amp;"'!"&amp;"B100"),2,FALSE))</f>
        <v/>
      </c>
      <c r="AU11" s="25" t="str">
        <f ca="1">IF(ISERROR(VLOOKUP(AU$1,INDIRECT("'"&amp;$C11&amp;"'!"&amp;"A2"):INDIRECT("'"&amp;$C11&amp;"'!"&amp;"B100"),2,FALSE)),"",VLOOKUP(AU$1,INDIRECT("'"&amp;$C11&amp;"'!"&amp;"A2"):INDIRECT("'"&amp;$C11&amp;"'!"&amp;"B100"),2,FALSE))</f>
        <v/>
      </c>
      <c r="AV11" s="25" t="str">
        <f ca="1">IF(ISERROR(VLOOKUP(AV$1,INDIRECT("'"&amp;$C11&amp;"'!"&amp;"A2"):INDIRECT("'"&amp;$C11&amp;"'!"&amp;"B100"),2,FALSE)),"",VLOOKUP(AV$1,INDIRECT("'"&amp;$C11&amp;"'!"&amp;"A2"):INDIRECT("'"&amp;$C11&amp;"'!"&amp;"B100"),2,FALSE))</f>
        <v/>
      </c>
      <c r="AW11" s="25" t="str">
        <f ca="1">IF(ISERROR(VLOOKUP(AW$1,INDIRECT("'"&amp;$C11&amp;"'!"&amp;"A2"):INDIRECT("'"&amp;$C11&amp;"'!"&amp;"B100"),2,FALSE)),"",VLOOKUP(AW$1,INDIRECT("'"&amp;$C11&amp;"'!"&amp;"A2"):INDIRECT("'"&amp;$C11&amp;"'!"&amp;"B100"),2,FALSE))</f>
        <v/>
      </c>
      <c r="AX11" s="25" t="str">
        <f ca="1">IF(ISERROR(VLOOKUP(AX$1,INDIRECT("'"&amp;$C11&amp;"'!"&amp;"A2"):INDIRECT("'"&amp;$C11&amp;"'!"&amp;"B100"),2,FALSE)),"",VLOOKUP(AX$1,INDIRECT("'"&amp;$C11&amp;"'!"&amp;"A2"):INDIRECT("'"&amp;$C11&amp;"'!"&amp;"B100"),2,FALSE))</f>
        <v/>
      </c>
      <c r="AY11" s="25" t="str">
        <f ca="1">IF(ISERROR(VLOOKUP(AY$1,INDIRECT("'"&amp;$C11&amp;"'!"&amp;"A2"):INDIRECT("'"&amp;$C11&amp;"'!"&amp;"B100"),2,FALSE)),"",VLOOKUP(AY$1,INDIRECT("'"&amp;$C11&amp;"'!"&amp;"A2"):INDIRECT("'"&amp;$C11&amp;"'!"&amp;"B100"),2,FALSE))</f>
        <v/>
      </c>
      <c r="AZ11" s="25" t="str">
        <f ca="1">IF(ISERROR(VLOOKUP(AZ$1,INDIRECT("'"&amp;$C11&amp;"'!"&amp;"A2"):INDIRECT("'"&amp;$C11&amp;"'!"&amp;"B100"),2,FALSE)),"",VLOOKUP(AZ$1,INDIRECT("'"&amp;$C11&amp;"'!"&amp;"A2"):INDIRECT("'"&amp;$C11&amp;"'!"&amp;"B100"),2,FALSE))</f>
        <v/>
      </c>
      <c r="BA11" s="25" t="str">
        <f ca="1">IF(ISERROR(VLOOKUP(BA$1,INDIRECT("'"&amp;$C11&amp;"'!"&amp;"A2"):INDIRECT("'"&amp;$C11&amp;"'!"&amp;"B100"),2,FALSE)),"",VLOOKUP(BA$1,INDIRECT("'"&amp;$C11&amp;"'!"&amp;"A2"):INDIRECT("'"&amp;$C11&amp;"'!"&amp;"B100"),2,FALSE))</f>
        <v/>
      </c>
      <c r="BB11" s="25" t="str">
        <f ca="1">IF(ISERROR(VLOOKUP(BB$1,INDIRECT("'"&amp;$C11&amp;"'!"&amp;"A2"):INDIRECT("'"&amp;$C11&amp;"'!"&amp;"B100"),2,FALSE)),"",VLOOKUP(BB$1,INDIRECT("'"&amp;$C11&amp;"'!"&amp;"A2"):INDIRECT("'"&amp;$C11&amp;"'!"&amp;"B100"),2,FALSE))</f>
        <v/>
      </c>
      <c r="BC11" s="25" t="str">
        <f ca="1">IF(ISERROR(VLOOKUP(BC$1,INDIRECT("'"&amp;$C11&amp;"'!"&amp;"A2"):INDIRECT("'"&amp;$C11&amp;"'!"&amp;"B100"),2,FALSE)),"",VLOOKUP(BC$1,INDIRECT("'"&amp;$C11&amp;"'!"&amp;"A2"):INDIRECT("'"&amp;$C11&amp;"'!"&amp;"B100"),2,FALSE))</f>
        <v/>
      </c>
      <c r="BD11" s="25" t="str">
        <f ca="1">IF(ISERROR(VLOOKUP(BD$1,INDIRECT("'"&amp;$C11&amp;"'!"&amp;"A2"):INDIRECT("'"&amp;$C11&amp;"'!"&amp;"B100"),2,FALSE)),"",VLOOKUP(BD$1,INDIRECT("'"&amp;$C11&amp;"'!"&amp;"A2"):INDIRECT("'"&amp;$C11&amp;"'!"&amp;"B100"),2,FALSE))</f>
        <v/>
      </c>
      <c r="BE11" s="69"/>
    </row>
    <row r="12" spans="1:57" x14ac:dyDescent="0.25">
      <c r="A12" s="64" t="s">
        <v>61</v>
      </c>
      <c r="B12" s="64">
        <v>5</v>
      </c>
      <c r="C12" s="64" t="str">
        <f t="shared" si="0"/>
        <v>5-COD</v>
      </c>
      <c r="D12" s="109" t="s">
        <v>134</v>
      </c>
      <c r="E12" s="109" t="str">
        <f ca="1">IF(ISERROR(VLOOKUP(E$1,INDIRECT("'"&amp;$C12&amp;"'!"&amp;"A2"):INDIRECT("'"&amp;$C12&amp;"'!"&amp;"B100"),2,FALSE)),"",VLOOKUP(E$1,INDIRECT("'"&amp;$C12&amp;"'!"&amp;"A2"):INDIRECT("'"&amp;$C12&amp;"'!"&amp;"B100"),2,FALSE))</f>
        <v>GEODATA:COD</v>
      </c>
      <c r="F12" s="24" t="str">
        <f ca="1">IF(ISERROR(VLOOKUP(F$1,INDIRECT("'"&amp;$C12&amp;"'!"&amp;"A2"):INDIRECT("'"&amp;$C12&amp;"'!"&amp;"B100"),2,FALSE)),"",VLOOKUP(F$1,INDIRECT("'"&amp;$C12&amp;"'!"&amp;"A2"):INDIRECT("'"&amp;$C12&amp;"'!"&amp;"B100"),2,FALSE))</f>
        <v>NUMORDER</v>
      </c>
      <c r="G12" s="24" t="str">
        <f ca="1">IF(ISERROR(VLOOKUP(G$1,INDIRECT("'"&amp;$C12&amp;"'!"&amp;"A2"):INDIRECT("'"&amp;$C12&amp;"'!"&amp;"B100"),2,FALSE)),"",VLOOKUP(G$1,INDIRECT("'"&amp;$C12&amp;"'!"&amp;"A2"):INDIRECT("'"&amp;$C12&amp;"'!"&amp;"B100"),2,FALSE))</f>
        <v>NAMOUNT</v>
      </c>
      <c r="H12" s="24" t="str">
        <f ca="1">IF(ISERROR(VLOOKUP(H$1,INDIRECT("'"&amp;$C12&amp;"'!"&amp;"A2"):INDIRECT("'"&amp;$C12&amp;"'!"&amp;"B100"),2,FALSE)),"",VLOOKUP(H$1,INDIRECT("'"&amp;$C12&amp;"'!"&amp;"A2"):INDIRECT("'"&amp;$C12&amp;"'!"&amp;"B100"),2,FALSE))</f>
        <v>NCURRENCY</v>
      </c>
      <c r="I12" s="24" t="str">
        <f ca="1">IF(ISERROR(VLOOKUP(I$1,INDIRECT("'"&amp;$C12&amp;"'!"&amp;"A2"):INDIRECT("'"&amp;$C12&amp;"'!"&amp;"B100"),2,FALSE)),"",VLOOKUP(I$1,INDIRECT("'"&amp;$C12&amp;"'!"&amp;"A2"):INDIRECT("'"&amp;$C12&amp;"'!"&amp;"B100"),2,FALSE))</f>
        <v>NCOLLECTTYPE</v>
      </c>
      <c r="J12" s="24" t="str">
        <f ca="1">IF(ISERROR(VLOOKUP(J$1,INDIRECT("'"&amp;$C12&amp;"'!"&amp;"A2"):INDIRECT("'"&amp;$C12&amp;"'!"&amp;"B100"),2,FALSE)),"",VLOOKUP(J$1,INDIRECT("'"&amp;$C12&amp;"'!"&amp;"A2"):INDIRECT("'"&amp;$C12&amp;"'!"&amp;"B100"),2,FALSE))</f>
        <v/>
      </c>
      <c r="K12" s="24" t="str">
        <f ca="1">IF(ISERROR(VLOOKUP(K$1,INDIRECT("'"&amp;$C12&amp;"'!"&amp;"A2"):INDIRECT("'"&amp;$C12&amp;"'!"&amp;"B100"),2,FALSE)),"",VLOOKUP(K$1,INDIRECT("'"&amp;$C12&amp;"'!"&amp;"A2"):INDIRECT("'"&amp;$C12&amp;"'!"&amp;"B100"),2,FALSE))</f>
        <v/>
      </c>
      <c r="L12" s="24" t="str">
        <f ca="1">IF(ISERROR(VLOOKUP(L$1,INDIRECT("'"&amp;$C12&amp;"'!"&amp;"A2"):INDIRECT("'"&amp;$C12&amp;"'!"&amp;"B100"),2,FALSE)),"",VLOOKUP(L$1,INDIRECT("'"&amp;$C12&amp;"'!"&amp;"A2"):INDIRECT("'"&amp;$C12&amp;"'!"&amp;"B100"),2,FALSE))</f>
        <v/>
      </c>
      <c r="M12" s="24" t="str">
        <f ca="1">IF(ISERROR(VLOOKUP(M$1,INDIRECT("'"&amp;$C12&amp;"'!"&amp;"A2"):INDIRECT("'"&amp;$C12&amp;"'!"&amp;"B100"),2,FALSE)),"",VLOOKUP(M$1,INDIRECT("'"&amp;$C12&amp;"'!"&amp;"A2"):INDIRECT("'"&amp;$C12&amp;"'!"&amp;"B100"),2,FALSE))</f>
        <v/>
      </c>
      <c r="N12" s="24" t="str">
        <f ca="1">IF(ISERROR(VLOOKUP(N$1,INDIRECT("'"&amp;$C12&amp;"'!"&amp;"A2"):INDIRECT("'"&amp;$C12&amp;"'!"&amp;"B100"),2,FALSE)),"",VLOOKUP(N$1,INDIRECT("'"&amp;$C12&amp;"'!"&amp;"A2"):INDIRECT("'"&amp;$C12&amp;"'!"&amp;"B100"),2,FALSE))</f>
        <v/>
      </c>
      <c r="O12" s="24" t="str">
        <f ca="1">IF(ISERROR(VLOOKUP(O$1,INDIRECT("'"&amp;$C12&amp;"'!"&amp;"A2"):INDIRECT("'"&amp;$C12&amp;"'!"&amp;"B100"),2,FALSE)),"",VLOOKUP(O$1,INDIRECT("'"&amp;$C12&amp;"'!"&amp;"A2"):INDIRECT("'"&amp;$C12&amp;"'!"&amp;"B100"),2,FALSE))</f>
        <v/>
      </c>
      <c r="P12" s="24" t="str">
        <f ca="1">IF(ISERROR(VLOOKUP(P$1,INDIRECT("'"&amp;$C12&amp;"'!"&amp;"A2"):INDIRECT("'"&amp;$C12&amp;"'!"&amp;"B100"),2,FALSE)),"",VLOOKUP(P$1,INDIRECT("'"&amp;$C12&amp;"'!"&amp;"A2"):INDIRECT("'"&amp;$C12&amp;"'!"&amp;"B100"),2,FALSE))</f>
        <v/>
      </c>
      <c r="Q12" s="24" t="str">
        <f ca="1">IF(ISERROR(VLOOKUP(Q$1,INDIRECT("'"&amp;$C12&amp;"'!"&amp;"A2"):INDIRECT("'"&amp;$C12&amp;"'!"&amp;"B100"),2,FALSE)),"",VLOOKUP(Q$1,INDIRECT("'"&amp;$C12&amp;"'!"&amp;"A2"):INDIRECT("'"&amp;$C12&amp;"'!"&amp;"B100"),2,FALSE))</f>
        <v/>
      </c>
      <c r="R12" s="24" t="str">
        <f ca="1">IF(ISERROR(VLOOKUP(R$1,INDIRECT("'"&amp;$C12&amp;"'!"&amp;"A2"):INDIRECT("'"&amp;$C12&amp;"'!"&amp;"B100"),2,FALSE)),"",VLOOKUP(R$1,INDIRECT("'"&amp;$C12&amp;"'!"&amp;"A2"):INDIRECT("'"&amp;$C12&amp;"'!"&amp;"B100"),2,FALSE))</f>
        <v/>
      </c>
      <c r="S12" s="24" t="str">
        <f ca="1">IF(ISERROR(VLOOKUP(S$1,INDIRECT("'"&amp;$C12&amp;"'!"&amp;"A2"):INDIRECT("'"&amp;$C12&amp;"'!"&amp;"B100"),2,FALSE)),"",VLOOKUP(S$1,INDIRECT("'"&amp;$C12&amp;"'!"&amp;"A2"):INDIRECT("'"&amp;$C12&amp;"'!"&amp;"B100"),2,FALSE))</f>
        <v/>
      </c>
      <c r="T12" s="24" t="str">
        <f ca="1">IF(ISERROR(VLOOKUP(T$1,INDIRECT("'"&amp;$C12&amp;"'!"&amp;"A2"):INDIRECT("'"&amp;$C12&amp;"'!"&amp;"B100"),2,FALSE)),"",VLOOKUP(T$1,INDIRECT("'"&amp;$C12&amp;"'!"&amp;"A2"):INDIRECT("'"&amp;$C12&amp;"'!"&amp;"B100"),2,FALSE))</f>
        <v/>
      </c>
      <c r="U12" s="24" t="str">
        <f ca="1">IF(ISERROR(VLOOKUP(U$1,INDIRECT("'"&amp;$C12&amp;"'!"&amp;"A2"):INDIRECT("'"&amp;$C12&amp;"'!"&amp;"B100"),2,FALSE)),"",VLOOKUP(U$1,INDIRECT("'"&amp;$C12&amp;"'!"&amp;"A2"):INDIRECT("'"&amp;$C12&amp;"'!"&amp;"B100"),2,FALSE))</f>
        <v/>
      </c>
      <c r="V12" s="24" t="str">
        <f ca="1">IF(ISERROR(VLOOKUP(V$1,INDIRECT("'"&amp;$C12&amp;"'!"&amp;"A2"):INDIRECT("'"&amp;$C12&amp;"'!"&amp;"B100"),2,FALSE)),"",VLOOKUP(V$1,INDIRECT("'"&amp;$C12&amp;"'!"&amp;"A2"):INDIRECT("'"&amp;$C12&amp;"'!"&amp;"B100"),2,FALSE))</f>
        <v/>
      </c>
      <c r="W12" s="24" t="str">
        <f ca="1">IF(ISERROR(VLOOKUP(W$1,INDIRECT("'"&amp;$C12&amp;"'!"&amp;"A2"):INDIRECT("'"&amp;$C12&amp;"'!"&amp;"B100"),2,FALSE)),"",VLOOKUP(W$1,INDIRECT("'"&amp;$C12&amp;"'!"&amp;"A2"):INDIRECT("'"&amp;$C12&amp;"'!"&amp;"B100"),2,FALSE))</f>
        <v/>
      </c>
      <c r="X12" s="24" t="str">
        <f ca="1">IF(ISERROR(VLOOKUP(X$1,INDIRECT("'"&amp;$C12&amp;"'!"&amp;"A2"):INDIRECT("'"&amp;$C12&amp;"'!"&amp;"B100"),2,FALSE)),"",VLOOKUP(X$1,INDIRECT("'"&amp;$C12&amp;"'!"&amp;"A2"):INDIRECT("'"&amp;$C12&amp;"'!"&amp;"B100"),2,FALSE))</f>
        <v/>
      </c>
      <c r="Y12" s="24" t="str">
        <f ca="1">IF(ISERROR(VLOOKUP(Y$1,INDIRECT("'"&amp;$C12&amp;"'!"&amp;"A2"):INDIRECT("'"&amp;$C12&amp;"'!"&amp;"B100"),2,FALSE)),"",VLOOKUP(Y$1,INDIRECT("'"&amp;$C12&amp;"'!"&amp;"A2"):INDIRECT("'"&amp;$C12&amp;"'!"&amp;"B100"),2,FALSE))</f>
        <v/>
      </c>
      <c r="Z12" s="24" t="str">
        <f ca="1">IF(ISERROR(VLOOKUP(Z$1,INDIRECT("'"&amp;$C12&amp;"'!"&amp;"A2"):INDIRECT("'"&amp;$C12&amp;"'!"&amp;"B100"),2,FALSE)),"",VLOOKUP(Z$1,INDIRECT("'"&amp;$C12&amp;"'!"&amp;"A2"):INDIRECT("'"&amp;$C12&amp;"'!"&amp;"B100"),2,FALSE))</f>
        <v/>
      </c>
      <c r="AA12" s="24" t="str">
        <f ca="1">IF(ISERROR(VLOOKUP(AA$1,INDIRECT("'"&amp;$C12&amp;"'!"&amp;"A2"):INDIRECT("'"&amp;$C12&amp;"'!"&amp;"B100"),2,FALSE)),"",VLOOKUP(AA$1,INDIRECT("'"&amp;$C12&amp;"'!"&amp;"A2"):INDIRECT("'"&amp;$C12&amp;"'!"&amp;"B100"),2,FALSE))</f>
        <v/>
      </c>
      <c r="AB12" s="24" t="str">
        <f ca="1">IF(ISERROR(VLOOKUP(AB$1,INDIRECT("'"&amp;$C12&amp;"'!"&amp;"A2"):INDIRECT("'"&amp;$C12&amp;"'!"&amp;"B100"),2,FALSE)),"",VLOOKUP(AB$1,INDIRECT("'"&amp;$C12&amp;"'!"&amp;"A2"):INDIRECT("'"&amp;$C12&amp;"'!"&amp;"B100"),2,FALSE))</f>
        <v/>
      </c>
      <c r="AC12" s="24" t="str">
        <f ca="1">IF(ISERROR(VLOOKUP(AC$1,INDIRECT("'"&amp;$C12&amp;"'!"&amp;"A2"):INDIRECT("'"&amp;$C12&amp;"'!"&amp;"B100"),2,FALSE)),"",VLOOKUP(AC$1,INDIRECT("'"&amp;$C12&amp;"'!"&amp;"A2"):INDIRECT("'"&amp;$C12&amp;"'!"&amp;"B100"),2,FALSE))</f>
        <v/>
      </c>
      <c r="AD12" s="24" t="str">
        <f ca="1">IF(ISERROR(VLOOKUP(AD$1,INDIRECT("'"&amp;$C12&amp;"'!"&amp;"A2"):INDIRECT("'"&amp;$C12&amp;"'!"&amp;"B100"),2,FALSE)),"",VLOOKUP(AD$1,INDIRECT("'"&amp;$C12&amp;"'!"&amp;"A2"):INDIRECT("'"&amp;$C12&amp;"'!"&amp;"B100"),2,FALSE))</f>
        <v/>
      </c>
      <c r="AE12" s="24" t="str">
        <f ca="1">IF(ISERROR(VLOOKUP(AE$1,INDIRECT("'"&amp;$C12&amp;"'!"&amp;"A2"):INDIRECT("'"&amp;$C12&amp;"'!"&amp;"B100"),2,FALSE)),"",VLOOKUP(AE$1,INDIRECT("'"&amp;$C12&amp;"'!"&amp;"A2"):INDIRECT("'"&amp;$C12&amp;"'!"&amp;"B100"),2,FALSE))</f>
        <v/>
      </c>
      <c r="AF12" s="24" t="str">
        <f ca="1">IF(ISERROR(VLOOKUP(AF$1,INDIRECT("'"&amp;$C12&amp;"'!"&amp;"A2"):INDIRECT("'"&amp;$C12&amp;"'!"&amp;"B100"),2,FALSE)),"",VLOOKUP(AF$1,INDIRECT("'"&amp;$C12&amp;"'!"&amp;"A2"):INDIRECT("'"&amp;$C12&amp;"'!"&amp;"B100"),2,FALSE))</f>
        <v/>
      </c>
      <c r="AG12" s="24" t="str">
        <f ca="1">IF(ISERROR(VLOOKUP(AG$1,INDIRECT("'"&amp;$C12&amp;"'!"&amp;"A2"):INDIRECT("'"&amp;$C12&amp;"'!"&amp;"B100"),2,FALSE)),"",VLOOKUP(AG$1,INDIRECT("'"&amp;$C12&amp;"'!"&amp;"A2"):INDIRECT("'"&amp;$C12&amp;"'!"&amp;"B100"),2,FALSE))</f>
        <v/>
      </c>
      <c r="AH12" s="24" t="str">
        <f ca="1">IF(ISERROR(VLOOKUP(AH$1,INDIRECT("'"&amp;$C12&amp;"'!"&amp;"A2"):INDIRECT("'"&amp;$C12&amp;"'!"&amp;"B100"),2,FALSE)),"",VLOOKUP(AH$1,INDIRECT("'"&amp;$C12&amp;"'!"&amp;"A2"):INDIRECT("'"&amp;$C12&amp;"'!"&amp;"B100"),2,FALSE))</f>
        <v/>
      </c>
      <c r="AI12" s="24" t="str">
        <f ca="1">IF(ISERROR(VLOOKUP(AI$1,INDIRECT("'"&amp;$C12&amp;"'!"&amp;"A2"):INDIRECT("'"&amp;$C12&amp;"'!"&amp;"B100"),2,FALSE)),"",VLOOKUP(AI$1,INDIRECT("'"&amp;$C12&amp;"'!"&amp;"A2"):INDIRECT("'"&amp;$C12&amp;"'!"&amp;"B100"),2,FALSE))</f>
        <v/>
      </c>
      <c r="AJ12" s="24" t="str">
        <f ca="1">IF(ISERROR(VLOOKUP(AJ$1,INDIRECT("'"&amp;$C12&amp;"'!"&amp;"A2"):INDIRECT("'"&amp;$C12&amp;"'!"&amp;"B100"),2,FALSE)),"",VLOOKUP(AJ$1,INDIRECT("'"&amp;$C12&amp;"'!"&amp;"A2"):INDIRECT("'"&amp;$C12&amp;"'!"&amp;"B100"),2,FALSE))</f>
        <v/>
      </c>
      <c r="AK12" s="24" t="str">
        <f ca="1">IF(ISERROR(VLOOKUP(AK$1,INDIRECT("'"&amp;$C12&amp;"'!"&amp;"A2"):INDIRECT("'"&amp;$C12&amp;"'!"&amp;"B100"),2,FALSE)),"",VLOOKUP(AK$1,INDIRECT("'"&amp;$C12&amp;"'!"&amp;"A2"):INDIRECT("'"&amp;$C12&amp;"'!"&amp;"B100"),2,FALSE))</f>
        <v/>
      </c>
      <c r="AL12" s="24" t="str">
        <f ca="1">IF(ISERROR(VLOOKUP(AL$1,INDIRECT("'"&amp;$C12&amp;"'!"&amp;"A2"):INDIRECT("'"&amp;$C12&amp;"'!"&amp;"B100"),2,FALSE)),"",VLOOKUP(AL$1,INDIRECT("'"&amp;$C12&amp;"'!"&amp;"A2"):INDIRECT("'"&amp;$C12&amp;"'!"&amp;"B100"),2,FALSE))</f>
        <v/>
      </c>
      <c r="AM12" s="24" t="str">
        <f ca="1">IF(ISERROR(VLOOKUP(AM$1,INDIRECT("'"&amp;$C12&amp;"'!"&amp;"A2"):INDIRECT("'"&amp;$C12&amp;"'!"&amp;"B100"),2,FALSE)),"",VLOOKUP(AM$1,INDIRECT("'"&amp;$C12&amp;"'!"&amp;"A2"):INDIRECT("'"&amp;$C12&amp;"'!"&amp;"B100"),2,FALSE))</f>
        <v/>
      </c>
      <c r="AN12" s="24" t="str">
        <f ca="1">IF(ISERROR(VLOOKUP(AN$1,INDIRECT("'"&amp;$C12&amp;"'!"&amp;"A2"):INDIRECT("'"&amp;$C12&amp;"'!"&amp;"B100"),2,FALSE)),"",VLOOKUP(AN$1,INDIRECT("'"&amp;$C12&amp;"'!"&amp;"A2"):INDIRECT("'"&amp;$C12&amp;"'!"&amp;"B100"),2,FALSE))</f>
        <v/>
      </c>
      <c r="AO12" s="24" t="str">
        <f ca="1">IF(ISERROR(VLOOKUP(AO$1,INDIRECT("'"&amp;$C12&amp;"'!"&amp;"A2"):INDIRECT("'"&amp;$C12&amp;"'!"&amp;"B100"),2,FALSE)),"",VLOOKUP(AO$1,INDIRECT("'"&amp;$C12&amp;"'!"&amp;"A2"):INDIRECT("'"&amp;$C12&amp;"'!"&amp;"B100"),2,FALSE))</f>
        <v/>
      </c>
      <c r="AP12" s="24" t="str">
        <f ca="1">IF(ISERROR(VLOOKUP(AP$1,INDIRECT("'"&amp;$C12&amp;"'!"&amp;"A2"):INDIRECT("'"&amp;$C12&amp;"'!"&amp;"B100"),2,FALSE)),"",VLOOKUP(AP$1,INDIRECT("'"&amp;$C12&amp;"'!"&amp;"A2"):INDIRECT("'"&amp;$C12&amp;"'!"&amp;"B100"),2,FALSE))</f>
        <v/>
      </c>
      <c r="AQ12" s="24" t="str">
        <f ca="1">IF(ISERROR(VLOOKUP(AQ$1,INDIRECT("'"&amp;$C12&amp;"'!"&amp;"A2"):INDIRECT("'"&amp;$C12&amp;"'!"&amp;"B100"),2,FALSE)),"",VLOOKUP(AQ$1,INDIRECT("'"&amp;$C12&amp;"'!"&amp;"A2"):INDIRECT("'"&amp;$C12&amp;"'!"&amp;"B100"),2,FALSE))</f>
        <v/>
      </c>
      <c r="AR12" s="24" t="str">
        <f ca="1">IF(ISERROR(VLOOKUP(AR$1,INDIRECT("'"&amp;$C12&amp;"'!"&amp;"A2"):INDIRECT("'"&amp;$C12&amp;"'!"&amp;"B100"),2,FALSE)),"",VLOOKUP(AR$1,INDIRECT("'"&amp;$C12&amp;"'!"&amp;"A2"):INDIRECT("'"&amp;$C12&amp;"'!"&amp;"B100"),2,FALSE))</f>
        <v/>
      </c>
      <c r="AS12" s="24" t="str">
        <f ca="1">IF(ISERROR(VLOOKUP(AS$1,INDIRECT("'"&amp;$C12&amp;"'!"&amp;"A2"):INDIRECT("'"&amp;$C12&amp;"'!"&amp;"B100"),2,FALSE)),"",VLOOKUP(AS$1,INDIRECT("'"&amp;$C12&amp;"'!"&amp;"A2"):INDIRECT("'"&amp;$C12&amp;"'!"&amp;"B100"),2,FALSE))</f>
        <v/>
      </c>
      <c r="AT12" s="24" t="str">
        <f ca="1">IF(ISERROR(VLOOKUP(AT$1,INDIRECT("'"&amp;$C12&amp;"'!"&amp;"A2"):INDIRECT("'"&amp;$C12&amp;"'!"&amp;"B100"),2,FALSE)),"",VLOOKUP(AT$1,INDIRECT("'"&amp;$C12&amp;"'!"&amp;"A2"):INDIRECT("'"&amp;$C12&amp;"'!"&amp;"B100"),2,FALSE))</f>
        <v/>
      </c>
      <c r="AU12" s="24" t="str">
        <f ca="1">IF(ISERROR(VLOOKUP(AU$1,INDIRECT("'"&amp;$C12&amp;"'!"&amp;"A2"):INDIRECT("'"&amp;$C12&amp;"'!"&amp;"B100"),2,FALSE)),"",VLOOKUP(AU$1,INDIRECT("'"&amp;$C12&amp;"'!"&amp;"A2"):INDIRECT("'"&amp;$C12&amp;"'!"&amp;"B100"),2,FALSE))</f>
        <v/>
      </c>
      <c r="AV12" s="24" t="str">
        <f ca="1">IF(ISERROR(VLOOKUP(AV$1,INDIRECT("'"&amp;$C12&amp;"'!"&amp;"A2"):INDIRECT("'"&amp;$C12&amp;"'!"&amp;"B100"),2,FALSE)),"",VLOOKUP(AV$1,INDIRECT("'"&amp;$C12&amp;"'!"&amp;"A2"):INDIRECT("'"&amp;$C12&amp;"'!"&amp;"B100"),2,FALSE))</f>
        <v/>
      </c>
      <c r="AW12" s="24" t="str">
        <f ca="1">IF(ISERROR(VLOOKUP(AW$1,INDIRECT("'"&amp;$C12&amp;"'!"&amp;"A2"):INDIRECT("'"&amp;$C12&amp;"'!"&amp;"B100"),2,FALSE)),"",VLOOKUP(AW$1,INDIRECT("'"&amp;$C12&amp;"'!"&amp;"A2"):INDIRECT("'"&amp;$C12&amp;"'!"&amp;"B100"),2,FALSE))</f>
        <v/>
      </c>
      <c r="AX12" s="24" t="str">
        <f ca="1">IF(ISERROR(VLOOKUP(AX$1,INDIRECT("'"&amp;$C12&amp;"'!"&amp;"A2"):INDIRECT("'"&amp;$C12&amp;"'!"&amp;"B100"),2,FALSE)),"",VLOOKUP(AX$1,INDIRECT("'"&amp;$C12&amp;"'!"&amp;"A2"):INDIRECT("'"&amp;$C12&amp;"'!"&amp;"B100"),2,FALSE))</f>
        <v/>
      </c>
      <c r="AY12" s="24" t="str">
        <f ca="1">IF(ISERROR(VLOOKUP(AY$1,INDIRECT("'"&amp;$C12&amp;"'!"&amp;"A2"):INDIRECT("'"&amp;$C12&amp;"'!"&amp;"B100"),2,FALSE)),"",VLOOKUP(AY$1,INDIRECT("'"&amp;$C12&amp;"'!"&amp;"A2"):INDIRECT("'"&amp;$C12&amp;"'!"&amp;"B100"),2,FALSE))</f>
        <v/>
      </c>
      <c r="AZ12" s="24" t="str">
        <f ca="1">IF(ISERROR(VLOOKUP(AZ$1,INDIRECT("'"&amp;$C12&amp;"'!"&amp;"A2"):INDIRECT("'"&amp;$C12&amp;"'!"&amp;"B100"),2,FALSE)),"",VLOOKUP(AZ$1,INDIRECT("'"&amp;$C12&amp;"'!"&amp;"A2"):INDIRECT("'"&amp;$C12&amp;"'!"&amp;"B100"),2,FALSE))</f>
        <v/>
      </c>
      <c r="BA12" s="24" t="str">
        <f ca="1">IF(ISERROR(VLOOKUP(BA$1,INDIRECT("'"&amp;$C12&amp;"'!"&amp;"A2"):INDIRECT("'"&amp;$C12&amp;"'!"&amp;"B100"),2,FALSE)),"",VLOOKUP(BA$1,INDIRECT("'"&amp;$C12&amp;"'!"&amp;"A2"):INDIRECT("'"&amp;$C12&amp;"'!"&amp;"B100"),2,FALSE))</f>
        <v/>
      </c>
      <c r="BB12" s="24" t="str">
        <f ca="1">IF(ISERROR(VLOOKUP(BB$1,INDIRECT("'"&amp;$C12&amp;"'!"&amp;"A2"):INDIRECT("'"&amp;$C12&amp;"'!"&amp;"B100"),2,FALSE)),"",VLOOKUP(BB$1,INDIRECT("'"&amp;$C12&amp;"'!"&amp;"A2"):INDIRECT("'"&amp;$C12&amp;"'!"&amp;"B100"),2,FALSE))</f>
        <v/>
      </c>
      <c r="BC12" s="24" t="str">
        <f ca="1">IF(ISERROR(VLOOKUP(BC$1,INDIRECT("'"&amp;$C12&amp;"'!"&amp;"A2"):INDIRECT("'"&amp;$C12&amp;"'!"&amp;"B100"),2,FALSE)),"",VLOOKUP(BC$1,INDIRECT("'"&amp;$C12&amp;"'!"&amp;"A2"):INDIRECT("'"&amp;$C12&amp;"'!"&amp;"B100"),2,FALSE))</f>
        <v/>
      </c>
      <c r="BD12" s="24" t="str">
        <f ca="1">IF(ISERROR(VLOOKUP(BD$1,INDIRECT("'"&amp;$C12&amp;"'!"&amp;"A2"):INDIRECT("'"&amp;$C12&amp;"'!"&amp;"B100"),2,FALSE)),"",VLOOKUP(BD$1,INDIRECT("'"&amp;$C12&amp;"'!"&amp;"A2"):INDIRECT("'"&amp;$C12&amp;"'!"&amp;"B100"),2,FALSE))</f>
        <v/>
      </c>
      <c r="BE12" s="69"/>
    </row>
    <row r="13" spans="1:57" x14ac:dyDescent="0.25">
      <c r="A13" s="63" t="s">
        <v>62</v>
      </c>
      <c r="B13" s="63">
        <v>5</v>
      </c>
      <c r="C13" s="63" t="str">
        <f t="shared" si="0"/>
        <v>5-ROD</v>
      </c>
      <c r="D13" s="53" t="s">
        <v>134</v>
      </c>
      <c r="E13" s="53" t="str">
        <f ca="1">IF(ISERROR(VLOOKUP(E$1,INDIRECT("'"&amp;$C13&amp;"'!"&amp;"A2"):INDIRECT("'"&amp;$C13&amp;"'!"&amp;"B100"),2,FALSE)),"",VLOOKUP(E$1,INDIRECT("'"&amp;$C13&amp;"'!"&amp;"A2"):INDIRECT("'"&amp;$C13&amp;"'!"&amp;"B100"),2,FALSE))</f>
        <v>GEODATA:ROD</v>
      </c>
      <c r="F13" s="25" t="str">
        <f ca="1">IF(ISERROR(VLOOKUP(F$1,INDIRECT("'"&amp;$C13&amp;"'!"&amp;"A2"):INDIRECT("'"&amp;$C13&amp;"'!"&amp;"B100"),2,FALSE)),"",VLOOKUP(F$1,INDIRECT("'"&amp;$C13&amp;"'!"&amp;"A2"):INDIRECT("'"&amp;$C13&amp;"'!"&amp;"B100"),2,FALSE))</f>
        <v>NUMORDER</v>
      </c>
      <c r="G13" s="25" t="str">
        <f ca="1">IF(ISERROR(VLOOKUP(G$1,INDIRECT("'"&amp;$C13&amp;"'!"&amp;"A2"):INDIRECT("'"&amp;$C13&amp;"'!"&amp;"B100"),2,FALSE)),"",VLOOKUP(G$1,INDIRECT("'"&amp;$C13&amp;"'!"&amp;"A2"):INDIRECT("'"&amp;$C13&amp;"'!"&amp;"B100"),2,FALSE))</f>
        <v>DUTIESAMOUNT</v>
      </c>
      <c r="H13" s="25" t="str">
        <f ca="1">IF(ISERROR(VLOOKUP(H$1,INDIRECT("'"&amp;$C13&amp;"'!"&amp;"A2"):INDIRECT("'"&amp;$C13&amp;"'!"&amp;"B100"),2,FALSE)),"",VLOOKUP(H$1,INDIRECT("'"&amp;$C13&amp;"'!"&amp;"A2"):INDIRECT("'"&amp;$C13&amp;"'!"&amp;"B100"),2,FALSE))</f>
        <v>DUTIESCURRENCY</v>
      </c>
      <c r="I13" s="25" t="str">
        <f ca="1">IF(ISERROR(VLOOKUP(I$1,INDIRECT("'"&amp;$C13&amp;"'!"&amp;"A2"):INDIRECT("'"&amp;$C13&amp;"'!"&amp;"B100"),2,FALSE)),"",VLOOKUP(I$1,INDIRECT("'"&amp;$C13&amp;"'!"&amp;"A2"):INDIRECT("'"&amp;$C13&amp;"'!"&amp;"B100"),2,FALSE))</f>
        <v>TAXESAMOUNT</v>
      </c>
      <c r="J13" s="25" t="str">
        <f ca="1">IF(ISERROR(VLOOKUP(J$1,INDIRECT("'"&amp;$C13&amp;"'!"&amp;"A2"):INDIRECT("'"&amp;$C13&amp;"'!"&amp;"B100"),2,FALSE)),"",VLOOKUP(J$1,INDIRECT("'"&amp;$C13&amp;"'!"&amp;"A2"):INDIRECT("'"&amp;$C13&amp;"'!"&amp;"B100"),2,FALSE))</f>
        <v>TAXESCURRENCY</v>
      </c>
      <c r="K13" s="25" t="str">
        <f ca="1">IF(ISERROR(VLOOKUP(K$1,INDIRECT("'"&amp;$C13&amp;"'!"&amp;"A2"):INDIRECT("'"&amp;$C13&amp;"'!"&amp;"B100"),2,FALSE)),"",VLOOKUP(K$1,INDIRECT("'"&amp;$C13&amp;"'!"&amp;"A2"):INDIRECT("'"&amp;$C13&amp;"'!"&amp;"B100"),2,FALSE))</f>
        <v>CUSTFEESAMOUNT</v>
      </c>
      <c r="L13" s="25" t="str">
        <f ca="1">IF(ISERROR(VLOOKUP(L$1,INDIRECT("'"&amp;$C13&amp;"'!"&amp;"A2"):INDIRECT("'"&amp;$C13&amp;"'!"&amp;"B100"),2,FALSE)),"",VLOOKUP(L$1,INDIRECT("'"&amp;$C13&amp;"'!"&amp;"A2"):INDIRECT("'"&amp;$C13&amp;"'!"&amp;"B100"),2,FALSE))</f>
        <v>CUSTFEESCURRENCY</v>
      </c>
      <c r="M13" s="25" t="str">
        <f ca="1">IF(ISERROR(VLOOKUP(M$1,INDIRECT("'"&amp;$C13&amp;"'!"&amp;"A2"):INDIRECT("'"&amp;$C13&amp;"'!"&amp;"B100"),2,FALSE)),"",VLOOKUP(M$1,INDIRECT("'"&amp;$C13&amp;"'!"&amp;"A2"):INDIRECT("'"&amp;$C13&amp;"'!"&amp;"B100"),2,FALSE))</f>
        <v>EXTRAAMOUNT</v>
      </c>
      <c r="N13" s="25" t="str">
        <f ca="1">IF(ISERROR(VLOOKUP(N$1,INDIRECT("'"&amp;$C13&amp;"'!"&amp;"A2"):INDIRECT("'"&amp;$C13&amp;"'!"&amp;"B100"),2,FALSE)),"",VLOOKUP(N$1,INDIRECT("'"&amp;$C13&amp;"'!"&amp;"A2"):INDIRECT("'"&amp;$C13&amp;"'!"&amp;"B100"),2,FALSE))</f>
        <v>EXTRACURRENCY</v>
      </c>
      <c r="O13" s="25" t="str">
        <f ca="1">IF(ISERROR(VLOOKUP(O$1,INDIRECT("'"&amp;$C13&amp;"'!"&amp;"A2"):INDIRECT("'"&amp;$C13&amp;"'!"&amp;"B100"),2,FALSE)),"",VLOOKUP(O$1,INDIRECT("'"&amp;$C13&amp;"'!"&amp;"A2"):INDIRECT("'"&amp;$C13&amp;"'!"&amp;"B100"),2,FALSE))</f>
        <v/>
      </c>
      <c r="P13" s="25" t="str">
        <f ca="1">IF(ISERROR(VLOOKUP(P$1,INDIRECT("'"&amp;$C13&amp;"'!"&amp;"A2"):INDIRECT("'"&amp;$C13&amp;"'!"&amp;"B100"),2,FALSE)),"",VLOOKUP(P$1,INDIRECT("'"&amp;$C13&amp;"'!"&amp;"A2"):INDIRECT("'"&amp;$C13&amp;"'!"&amp;"B100"),2,FALSE))</f>
        <v/>
      </c>
      <c r="Q13" s="25" t="str">
        <f ca="1">IF(ISERROR(VLOOKUP(Q$1,INDIRECT("'"&amp;$C13&amp;"'!"&amp;"A2"):INDIRECT("'"&amp;$C13&amp;"'!"&amp;"B100"),2,FALSE)),"",VLOOKUP(Q$1,INDIRECT("'"&amp;$C13&amp;"'!"&amp;"A2"):INDIRECT("'"&amp;$C13&amp;"'!"&amp;"B100"),2,FALSE))</f>
        <v/>
      </c>
      <c r="R13" s="25" t="str">
        <f ca="1">IF(ISERROR(VLOOKUP(R$1,INDIRECT("'"&amp;$C13&amp;"'!"&amp;"A2"):INDIRECT("'"&amp;$C13&amp;"'!"&amp;"B100"),2,FALSE)),"",VLOOKUP(R$1,INDIRECT("'"&amp;$C13&amp;"'!"&amp;"A2"):INDIRECT("'"&amp;$C13&amp;"'!"&amp;"B100"),2,FALSE))</f>
        <v/>
      </c>
      <c r="S13" s="25" t="str">
        <f ca="1">IF(ISERROR(VLOOKUP(S$1,INDIRECT("'"&amp;$C13&amp;"'!"&amp;"A2"):INDIRECT("'"&amp;$C13&amp;"'!"&amp;"B100"),2,FALSE)),"",VLOOKUP(S$1,INDIRECT("'"&amp;$C13&amp;"'!"&amp;"A2"):INDIRECT("'"&amp;$C13&amp;"'!"&amp;"B100"),2,FALSE))</f>
        <v/>
      </c>
      <c r="T13" s="25" t="str">
        <f ca="1">IF(ISERROR(VLOOKUP(T$1,INDIRECT("'"&amp;$C13&amp;"'!"&amp;"A2"):INDIRECT("'"&amp;$C13&amp;"'!"&amp;"B100"),2,FALSE)),"",VLOOKUP(T$1,INDIRECT("'"&amp;$C13&amp;"'!"&amp;"A2"):INDIRECT("'"&amp;$C13&amp;"'!"&amp;"B100"),2,FALSE))</f>
        <v/>
      </c>
      <c r="U13" s="25" t="str">
        <f ca="1">IF(ISERROR(VLOOKUP(U$1,INDIRECT("'"&amp;$C13&amp;"'!"&amp;"A2"):INDIRECT("'"&amp;$C13&amp;"'!"&amp;"B100"),2,FALSE)),"",VLOOKUP(U$1,INDIRECT("'"&amp;$C13&amp;"'!"&amp;"A2"):INDIRECT("'"&amp;$C13&amp;"'!"&amp;"B100"),2,FALSE))</f>
        <v/>
      </c>
      <c r="V13" s="25" t="str">
        <f ca="1">IF(ISERROR(VLOOKUP(V$1,INDIRECT("'"&amp;$C13&amp;"'!"&amp;"A2"):INDIRECT("'"&amp;$C13&amp;"'!"&amp;"B100"),2,FALSE)),"",VLOOKUP(V$1,INDIRECT("'"&amp;$C13&amp;"'!"&amp;"A2"):INDIRECT("'"&amp;$C13&amp;"'!"&amp;"B100"),2,FALSE))</f>
        <v/>
      </c>
      <c r="W13" s="25" t="str">
        <f ca="1">IF(ISERROR(VLOOKUP(W$1,INDIRECT("'"&amp;$C13&amp;"'!"&amp;"A2"):INDIRECT("'"&amp;$C13&amp;"'!"&amp;"B100"),2,FALSE)),"",VLOOKUP(W$1,INDIRECT("'"&amp;$C13&amp;"'!"&amp;"A2"):INDIRECT("'"&amp;$C13&amp;"'!"&amp;"B100"),2,FALSE))</f>
        <v/>
      </c>
      <c r="X13" s="25" t="str">
        <f ca="1">IF(ISERROR(VLOOKUP(X$1,INDIRECT("'"&amp;$C13&amp;"'!"&amp;"A2"):INDIRECT("'"&amp;$C13&amp;"'!"&amp;"B100"),2,FALSE)),"",VLOOKUP(X$1,INDIRECT("'"&amp;$C13&amp;"'!"&amp;"A2"):INDIRECT("'"&amp;$C13&amp;"'!"&amp;"B100"),2,FALSE))</f>
        <v/>
      </c>
      <c r="Y13" s="25" t="str">
        <f ca="1">IF(ISERROR(VLOOKUP(Y$1,INDIRECT("'"&amp;$C13&amp;"'!"&amp;"A2"):INDIRECT("'"&amp;$C13&amp;"'!"&amp;"B100"),2,FALSE)),"",VLOOKUP(Y$1,INDIRECT("'"&amp;$C13&amp;"'!"&amp;"A2"):INDIRECT("'"&amp;$C13&amp;"'!"&amp;"B100"),2,FALSE))</f>
        <v/>
      </c>
      <c r="Z13" s="25" t="str">
        <f ca="1">IF(ISERROR(VLOOKUP(Z$1,INDIRECT("'"&amp;$C13&amp;"'!"&amp;"A2"):INDIRECT("'"&amp;$C13&amp;"'!"&amp;"B100"),2,FALSE)),"",VLOOKUP(Z$1,INDIRECT("'"&amp;$C13&amp;"'!"&amp;"A2"):INDIRECT("'"&amp;$C13&amp;"'!"&amp;"B100"),2,FALSE))</f>
        <v/>
      </c>
      <c r="AA13" s="25" t="str">
        <f ca="1">IF(ISERROR(VLOOKUP(AA$1,INDIRECT("'"&amp;$C13&amp;"'!"&amp;"A2"):INDIRECT("'"&amp;$C13&amp;"'!"&amp;"B100"),2,FALSE)),"",VLOOKUP(AA$1,INDIRECT("'"&amp;$C13&amp;"'!"&amp;"A2"):INDIRECT("'"&amp;$C13&amp;"'!"&amp;"B100"),2,FALSE))</f>
        <v/>
      </c>
      <c r="AB13" s="25" t="str">
        <f ca="1">IF(ISERROR(VLOOKUP(AB$1,INDIRECT("'"&amp;$C13&amp;"'!"&amp;"A2"):INDIRECT("'"&amp;$C13&amp;"'!"&amp;"B100"),2,FALSE)),"",VLOOKUP(AB$1,INDIRECT("'"&amp;$C13&amp;"'!"&amp;"A2"):INDIRECT("'"&amp;$C13&amp;"'!"&amp;"B100"),2,FALSE))</f>
        <v/>
      </c>
      <c r="AC13" s="25" t="str">
        <f ca="1">IF(ISERROR(VLOOKUP(AC$1,INDIRECT("'"&amp;$C13&amp;"'!"&amp;"A2"):INDIRECT("'"&amp;$C13&amp;"'!"&amp;"B100"),2,FALSE)),"",VLOOKUP(AC$1,INDIRECT("'"&amp;$C13&amp;"'!"&amp;"A2"):INDIRECT("'"&amp;$C13&amp;"'!"&amp;"B100"),2,FALSE))</f>
        <v/>
      </c>
      <c r="AD13" s="25" t="str">
        <f ca="1">IF(ISERROR(VLOOKUP(AD$1,INDIRECT("'"&amp;$C13&amp;"'!"&amp;"A2"):INDIRECT("'"&amp;$C13&amp;"'!"&amp;"B100"),2,FALSE)),"",VLOOKUP(AD$1,INDIRECT("'"&amp;$C13&amp;"'!"&amp;"A2"):INDIRECT("'"&amp;$C13&amp;"'!"&amp;"B100"),2,FALSE))</f>
        <v/>
      </c>
      <c r="AE13" s="25" t="str">
        <f ca="1">IF(ISERROR(VLOOKUP(AE$1,INDIRECT("'"&amp;$C13&amp;"'!"&amp;"A2"):INDIRECT("'"&amp;$C13&amp;"'!"&amp;"B100"),2,FALSE)),"",VLOOKUP(AE$1,INDIRECT("'"&amp;$C13&amp;"'!"&amp;"A2"):INDIRECT("'"&amp;$C13&amp;"'!"&amp;"B100"),2,FALSE))</f>
        <v/>
      </c>
      <c r="AF13" s="25" t="str">
        <f ca="1">IF(ISERROR(VLOOKUP(AF$1,INDIRECT("'"&amp;$C13&amp;"'!"&amp;"A2"):INDIRECT("'"&amp;$C13&amp;"'!"&amp;"B100"),2,FALSE)),"",VLOOKUP(AF$1,INDIRECT("'"&amp;$C13&amp;"'!"&amp;"A2"):INDIRECT("'"&amp;$C13&amp;"'!"&amp;"B100"),2,FALSE))</f>
        <v/>
      </c>
      <c r="AG13" s="25" t="str">
        <f ca="1">IF(ISERROR(VLOOKUP(AG$1,INDIRECT("'"&amp;$C13&amp;"'!"&amp;"A2"):INDIRECT("'"&amp;$C13&amp;"'!"&amp;"B100"),2,FALSE)),"",VLOOKUP(AG$1,INDIRECT("'"&amp;$C13&amp;"'!"&amp;"A2"):INDIRECT("'"&amp;$C13&amp;"'!"&amp;"B100"),2,FALSE))</f>
        <v/>
      </c>
      <c r="AH13" s="25" t="str">
        <f ca="1">IF(ISERROR(VLOOKUP(AH$1,INDIRECT("'"&amp;$C13&amp;"'!"&amp;"A2"):INDIRECT("'"&amp;$C13&amp;"'!"&amp;"B100"),2,FALSE)),"",VLOOKUP(AH$1,INDIRECT("'"&amp;$C13&amp;"'!"&amp;"A2"):INDIRECT("'"&amp;$C13&amp;"'!"&amp;"B100"),2,FALSE))</f>
        <v/>
      </c>
      <c r="AI13" s="25" t="str">
        <f ca="1">IF(ISERROR(VLOOKUP(AI$1,INDIRECT("'"&amp;$C13&amp;"'!"&amp;"A2"):INDIRECT("'"&amp;$C13&amp;"'!"&amp;"B100"),2,FALSE)),"",VLOOKUP(AI$1,INDIRECT("'"&amp;$C13&amp;"'!"&amp;"A2"):INDIRECT("'"&amp;$C13&amp;"'!"&amp;"B100"),2,FALSE))</f>
        <v/>
      </c>
      <c r="AJ13" s="25" t="str">
        <f ca="1">IF(ISERROR(VLOOKUP(AJ$1,INDIRECT("'"&amp;$C13&amp;"'!"&amp;"A2"):INDIRECT("'"&amp;$C13&amp;"'!"&amp;"B100"),2,FALSE)),"",VLOOKUP(AJ$1,INDIRECT("'"&amp;$C13&amp;"'!"&amp;"A2"):INDIRECT("'"&amp;$C13&amp;"'!"&amp;"B100"),2,FALSE))</f>
        <v/>
      </c>
      <c r="AK13" s="25" t="str">
        <f ca="1">IF(ISERROR(VLOOKUP(AK$1,INDIRECT("'"&amp;$C13&amp;"'!"&amp;"A2"):INDIRECT("'"&amp;$C13&amp;"'!"&amp;"B100"),2,FALSE)),"",VLOOKUP(AK$1,INDIRECT("'"&amp;$C13&amp;"'!"&amp;"A2"):INDIRECT("'"&amp;$C13&amp;"'!"&amp;"B100"),2,FALSE))</f>
        <v/>
      </c>
      <c r="AL13" s="25" t="str">
        <f ca="1">IF(ISERROR(VLOOKUP(AL$1,INDIRECT("'"&amp;$C13&amp;"'!"&amp;"A2"):INDIRECT("'"&amp;$C13&amp;"'!"&amp;"B100"),2,FALSE)),"",VLOOKUP(AL$1,INDIRECT("'"&amp;$C13&amp;"'!"&amp;"A2"):INDIRECT("'"&amp;$C13&amp;"'!"&amp;"B100"),2,FALSE))</f>
        <v/>
      </c>
      <c r="AM13" s="25" t="str">
        <f ca="1">IF(ISERROR(VLOOKUP(AM$1,INDIRECT("'"&amp;$C13&amp;"'!"&amp;"A2"):INDIRECT("'"&amp;$C13&amp;"'!"&amp;"B100"),2,FALSE)),"",VLOOKUP(AM$1,INDIRECT("'"&amp;$C13&amp;"'!"&amp;"A2"):INDIRECT("'"&amp;$C13&amp;"'!"&amp;"B100"),2,FALSE))</f>
        <v/>
      </c>
      <c r="AN13" s="25" t="str">
        <f ca="1">IF(ISERROR(VLOOKUP(AN$1,INDIRECT("'"&amp;$C13&amp;"'!"&amp;"A2"):INDIRECT("'"&amp;$C13&amp;"'!"&amp;"B100"),2,FALSE)),"",VLOOKUP(AN$1,INDIRECT("'"&amp;$C13&amp;"'!"&amp;"A2"):INDIRECT("'"&amp;$C13&amp;"'!"&amp;"B100"),2,FALSE))</f>
        <v/>
      </c>
      <c r="AO13" s="25" t="str">
        <f ca="1">IF(ISERROR(VLOOKUP(AO$1,INDIRECT("'"&amp;$C13&amp;"'!"&amp;"A2"):INDIRECT("'"&amp;$C13&amp;"'!"&amp;"B100"),2,FALSE)),"",VLOOKUP(AO$1,INDIRECT("'"&amp;$C13&amp;"'!"&amp;"A2"):INDIRECT("'"&amp;$C13&amp;"'!"&amp;"B100"),2,FALSE))</f>
        <v/>
      </c>
      <c r="AP13" s="25" t="str">
        <f ca="1">IF(ISERROR(VLOOKUP(AP$1,INDIRECT("'"&amp;$C13&amp;"'!"&amp;"A2"):INDIRECT("'"&amp;$C13&amp;"'!"&amp;"B100"),2,FALSE)),"",VLOOKUP(AP$1,INDIRECT("'"&amp;$C13&amp;"'!"&amp;"A2"):INDIRECT("'"&amp;$C13&amp;"'!"&amp;"B100"),2,FALSE))</f>
        <v/>
      </c>
      <c r="AQ13" s="25" t="str">
        <f ca="1">IF(ISERROR(VLOOKUP(AQ$1,INDIRECT("'"&amp;$C13&amp;"'!"&amp;"A2"):INDIRECT("'"&amp;$C13&amp;"'!"&amp;"B100"),2,FALSE)),"",VLOOKUP(AQ$1,INDIRECT("'"&amp;$C13&amp;"'!"&amp;"A2"):INDIRECT("'"&amp;$C13&amp;"'!"&amp;"B100"),2,FALSE))</f>
        <v/>
      </c>
      <c r="AR13" s="25" t="str">
        <f ca="1">IF(ISERROR(VLOOKUP(AR$1,INDIRECT("'"&amp;$C13&amp;"'!"&amp;"A2"):INDIRECT("'"&amp;$C13&amp;"'!"&amp;"B100"),2,FALSE)),"",VLOOKUP(AR$1,INDIRECT("'"&amp;$C13&amp;"'!"&amp;"A2"):INDIRECT("'"&amp;$C13&amp;"'!"&amp;"B100"),2,FALSE))</f>
        <v/>
      </c>
      <c r="AS13" s="25" t="str">
        <f ca="1">IF(ISERROR(VLOOKUP(AS$1,INDIRECT("'"&amp;$C13&amp;"'!"&amp;"A2"):INDIRECT("'"&amp;$C13&amp;"'!"&amp;"B100"),2,FALSE)),"",VLOOKUP(AS$1,INDIRECT("'"&amp;$C13&amp;"'!"&amp;"A2"):INDIRECT("'"&amp;$C13&amp;"'!"&amp;"B100"),2,FALSE))</f>
        <v/>
      </c>
      <c r="AT13" s="25" t="str">
        <f ca="1">IF(ISERROR(VLOOKUP(AT$1,INDIRECT("'"&amp;$C13&amp;"'!"&amp;"A2"):INDIRECT("'"&amp;$C13&amp;"'!"&amp;"B100"),2,FALSE)),"",VLOOKUP(AT$1,INDIRECT("'"&amp;$C13&amp;"'!"&amp;"A2"):INDIRECT("'"&amp;$C13&amp;"'!"&amp;"B100"),2,FALSE))</f>
        <v/>
      </c>
      <c r="AU13" s="25" t="str">
        <f ca="1">IF(ISERROR(VLOOKUP(AU$1,INDIRECT("'"&amp;$C13&amp;"'!"&amp;"A2"):INDIRECT("'"&amp;$C13&amp;"'!"&amp;"B100"),2,FALSE)),"",VLOOKUP(AU$1,INDIRECT("'"&amp;$C13&amp;"'!"&amp;"A2"):INDIRECT("'"&amp;$C13&amp;"'!"&amp;"B100"),2,FALSE))</f>
        <v/>
      </c>
      <c r="AV13" s="25" t="str">
        <f ca="1">IF(ISERROR(VLOOKUP(AV$1,INDIRECT("'"&amp;$C13&amp;"'!"&amp;"A2"):INDIRECT("'"&amp;$C13&amp;"'!"&amp;"B100"),2,FALSE)),"",VLOOKUP(AV$1,INDIRECT("'"&amp;$C13&amp;"'!"&amp;"A2"):INDIRECT("'"&amp;$C13&amp;"'!"&amp;"B100"),2,FALSE))</f>
        <v/>
      </c>
      <c r="AW13" s="25" t="str">
        <f ca="1">IF(ISERROR(VLOOKUP(AW$1,INDIRECT("'"&amp;$C13&amp;"'!"&amp;"A2"):INDIRECT("'"&amp;$C13&amp;"'!"&amp;"B100"),2,FALSE)),"",VLOOKUP(AW$1,INDIRECT("'"&amp;$C13&amp;"'!"&amp;"A2"):INDIRECT("'"&amp;$C13&amp;"'!"&amp;"B100"),2,FALSE))</f>
        <v/>
      </c>
      <c r="AX13" s="25" t="str">
        <f ca="1">IF(ISERROR(VLOOKUP(AX$1,INDIRECT("'"&amp;$C13&amp;"'!"&amp;"A2"):INDIRECT("'"&amp;$C13&amp;"'!"&amp;"B100"),2,FALSE)),"",VLOOKUP(AX$1,INDIRECT("'"&amp;$C13&amp;"'!"&amp;"A2"):INDIRECT("'"&amp;$C13&amp;"'!"&amp;"B100"),2,FALSE))</f>
        <v/>
      </c>
      <c r="AY13" s="25" t="str">
        <f ca="1">IF(ISERROR(VLOOKUP(AY$1,INDIRECT("'"&amp;$C13&amp;"'!"&amp;"A2"):INDIRECT("'"&amp;$C13&amp;"'!"&amp;"B100"),2,FALSE)),"",VLOOKUP(AY$1,INDIRECT("'"&amp;$C13&amp;"'!"&amp;"A2"):INDIRECT("'"&amp;$C13&amp;"'!"&amp;"B100"),2,FALSE))</f>
        <v/>
      </c>
      <c r="AZ13" s="25" t="str">
        <f ca="1">IF(ISERROR(VLOOKUP(AZ$1,INDIRECT("'"&amp;$C13&amp;"'!"&amp;"A2"):INDIRECT("'"&amp;$C13&amp;"'!"&amp;"B100"),2,FALSE)),"",VLOOKUP(AZ$1,INDIRECT("'"&amp;$C13&amp;"'!"&amp;"A2"):INDIRECT("'"&amp;$C13&amp;"'!"&amp;"B100"),2,FALSE))</f>
        <v/>
      </c>
      <c r="BA13" s="25" t="str">
        <f ca="1">IF(ISERROR(VLOOKUP(BA$1,INDIRECT("'"&amp;$C13&amp;"'!"&amp;"A2"):INDIRECT("'"&amp;$C13&amp;"'!"&amp;"B100"),2,FALSE)),"",VLOOKUP(BA$1,INDIRECT("'"&amp;$C13&amp;"'!"&amp;"A2"):INDIRECT("'"&amp;$C13&amp;"'!"&amp;"B100"),2,FALSE))</f>
        <v/>
      </c>
      <c r="BB13" s="25" t="str">
        <f ca="1">IF(ISERROR(VLOOKUP(BB$1,INDIRECT("'"&amp;$C13&amp;"'!"&amp;"A2"):INDIRECT("'"&amp;$C13&amp;"'!"&amp;"B100"),2,FALSE)),"",VLOOKUP(BB$1,INDIRECT("'"&amp;$C13&amp;"'!"&amp;"A2"):INDIRECT("'"&amp;$C13&amp;"'!"&amp;"B100"),2,FALSE))</f>
        <v/>
      </c>
      <c r="BC13" s="25" t="str">
        <f ca="1">IF(ISERROR(VLOOKUP(BC$1,INDIRECT("'"&amp;$C13&amp;"'!"&amp;"A2"):INDIRECT("'"&amp;$C13&amp;"'!"&amp;"B100"),2,FALSE)),"",VLOOKUP(BC$1,INDIRECT("'"&amp;$C13&amp;"'!"&amp;"A2"):INDIRECT("'"&amp;$C13&amp;"'!"&amp;"B100"),2,FALSE))</f>
        <v/>
      </c>
      <c r="BD13" s="25" t="str">
        <f ca="1">IF(ISERROR(VLOOKUP(BD$1,INDIRECT("'"&amp;$C13&amp;"'!"&amp;"A2"):INDIRECT("'"&amp;$C13&amp;"'!"&amp;"B100"),2,FALSE)),"",VLOOKUP(BD$1,INDIRECT("'"&amp;$C13&amp;"'!"&amp;"A2"):INDIRECT("'"&amp;$C13&amp;"'!"&amp;"B100"),2,FALSE))</f>
        <v/>
      </c>
      <c r="BE13" s="69"/>
    </row>
    <row r="14" spans="1:57" x14ac:dyDescent="0.25">
      <c r="A14" s="64" t="s">
        <v>63</v>
      </c>
      <c r="B14" s="64">
        <v>4</v>
      </c>
      <c r="C14" s="64" t="str">
        <f t="shared" si="0"/>
        <v>4-PICKUP</v>
      </c>
      <c r="D14" s="109" t="s">
        <v>134</v>
      </c>
      <c r="E14" s="109" t="str">
        <f ca="1">IF(ISERROR(VLOOKUP(E$1,INDIRECT("'"&amp;$C14&amp;"'!"&amp;"A2"):INDIRECT("'"&amp;$C14&amp;"'!"&amp;"B100"),2,FALSE)),"",VLOOKUP(E$1,INDIRECT("'"&amp;$C14&amp;"'!"&amp;"A2"):INDIRECT("'"&amp;$C14&amp;"'!"&amp;"B100"),2,FALSE))</f>
        <v>GEODATA:PICKUP</v>
      </c>
      <c r="F14" s="24" t="str">
        <f ca="1">IF(ISERROR(VLOOKUP(F$1,INDIRECT("'"&amp;$C14&amp;"'!"&amp;"A2"):INDIRECT("'"&amp;$C14&amp;"'!"&amp;"B100"),2,FALSE)),"",VLOOKUP(F$1,INDIRECT("'"&amp;$C14&amp;"'!"&amp;"A2"):INDIRECT("'"&amp;$C14&amp;"'!"&amp;"B100"),2,FALSE))</f>
        <v>NUMORDER</v>
      </c>
      <c r="G14" s="24" t="str">
        <f ca="1">IF(ISERROR(VLOOKUP(G$1,INDIRECT("'"&amp;$C14&amp;"'!"&amp;"A2"):INDIRECT("'"&amp;$C14&amp;"'!"&amp;"B100"),2,FALSE)),"",VLOOKUP(G$1,INDIRECT("'"&amp;$C14&amp;"'!"&amp;"A2"):INDIRECT("'"&amp;$C14&amp;"'!"&amp;"B100"),2,FALSE))</f>
        <v>PICKUPTYPE</v>
      </c>
      <c r="H14" s="24" t="str">
        <f ca="1">IF(ISERROR(VLOOKUP(H$1,INDIRECT("'"&amp;$C14&amp;"'!"&amp;"A2"):INDIRECT("'"&amp;$C14&amp;"'!"&amp;"B100"),2,FALSE)),"",VLOOKUP(H$1,INDIRECT("'"&amp;$C14&amp;"'!"&amp;"A2"):INDIRECT("'"&amp;$C14&amp;"'!"&amp;"B100"),2,FALSE))</f>
        <v>PICKUPDATE</v>
      </c>
      <c r="I14" s="24" t="str">
        <f ca="1">IF(ISERROR(VLOOKUP(I$1,INDIRECT("'"&amp;$C14&amp;"'!"&amp;"A2"):INDIRECT("'"&amp;$C14&amp;"'!"&amp;"B100"),2,FALSE)),"",VLOOKUP(I$1,INDIRECT("'"&amp;$C14&amp;"'!"&amp;"A2"):INDIRECT("'"&amp;$C14&amp;"'!"&amp;"B100"),2,FALSE))</f>
        <v>PKCLOSEDTIME</v>
      </c>
      <c r="J14" s="24" t="str">
        <f ca="1">IF(ISERROR(VLOOKUP(J$1,INDIRECT("'"&amp;$C14&amp;"'!"&amp;"A2"):INDIRECT("'"&amp;$C14&amp;"'!"&amp;"B100"),2,FALSE)),"",VLOOKUP(J$1,INDIRECT("'"&amp;$C14&amp;"'!"&amp;"A2"):INDIRECT("'"&amp;$C14&amp;"'!"&amp;"B100"),2,FALSE))</f>
        <v>CONFPKPLAN</v>
      </c>
      <c r="K14" s="24" t="str">
        <f ca="1">IF(ISERROR(VLOOKUP(K$1,INDIRECT("'"&amp;$C14&amp;"'!"&amp;"A2"):INDIRECT("'"&amp;$C14&amp;"'!"&amp;"B100"),2,FALSE)),"",VLOOKUP(K$1,INDIRECT("'"&amp;$C14&amp;"'!"&amp;"A2"):INDIRECT("'"&amp;$C14&amp;"'!"&amp;"B100"),2,FALSE))</f>
        <v>TIMEZONE</v>
      </c>
      <c r="L14" s="24" t="str">
        <f ca="1">IF(ISERROR(VLOOKUP(L$1,INDIRECT("'"&amp;$C14&amp;"'!"&amp;"A2"):INDIRECT("'"&amp;$C14&amp;"'!"&amp;"B100"),2,FALSE)),"",VLOOKUP(L$1,INDIRECT("'"&amp;$C14&amp;"'!"&amp;"A2"):INDIRECT("'"&amp;$C14&amp;"'!"&amp;"B100"),2,FALSE))</f>
        <v>PDATE</v>
      </c>
      <c r="M14" s="24" t="str">
        <f ca="1">IF(ISERROR(VLOOKUP(M$1,INDIRECT("'"&amp;$C14&amp;"'!"&amp;"A2"):INDIRECT("'"&amp;$C14&amp;"'!"&amp;"B100"),2,FALSE)),"",VLOOKUP(M$1,INDIRECT("'"&amp;$C14&amp;"'!"&amp;"A2"):INDIRECT("'"&amp;$C14&amp;"'!"&amp;"B100"),2,FALSE))</f>
        <v>PKOPENEDDAY</v>
      </c>
      <c r="N14" s="24" t="str">
        <f ca="1">IF(ISERROR(VLOOKUP(N$1,INDIRECT("'"&amp;$C14&amp;"'!"&amp;"A2"):INDIRECT("'"&amp;$C14&amp;"'!"&amp;"B100"),2,FALSE)),"",VLOOKUP(N$1,INDIRECT("'"&amp;$C14&amp;"'!"&amp;"A2"):INDIRECT("'"&amp;$C14&amp;"'!"&amp;"B100"),2,FALSE))</f>
        <v>PFROMTIME1</v>
      </c>
      <c r="O14" s="24" t="str">
        <f ca="1">IF(ISERROR(VLOOKUP(O$1,INDIRECT("'"&amp;$C14&amp;"'!"&amp;"A2"):INDIRECT("'"&amp;$C14&amp;"'!"&amp;"B100"),2,FALSE)),"",VLOOKUP(O$1,INDIRECT("'"&amp;$C14&amp;"'!"&amp;"A2"):INDIRECT("'"&amp;$C14&amp;"'!"&amp;"B100"),2,FALSE))</f>
        <v>PTOTIME1</v>
      </c>
      <c r="P14" s="24" t="str">
        <f ca="1">IF(ISERROR(VLOOKUP(P$1,INDIRECT("'"&amp;$C14&amp;"'!"&amp;"A2"):INDIRECT("'"&amp;$C14&amp;"'!"&amp;"B100"),2,FALSE)),"",VLOOKUP(P$1,INDIRECT("'"&amp;$C14&amp;"'!"&amp;"A2"):INDIRECT("'"&amp;$C14&amp;"'!"&amp;"B100"),2,FALSE))</f>
        <v>PFROMTIME2</v>
      </c>
      <c r="Q14" s="24" t="str">
        <f ca="1">IF(ISERROR(VLOOKUP(Q$1,INDIRECT("'"&amp;$C14&amp;"'!"&amp;"A2"):INDIRECT("'"&amp;$C14&amp;"'!"&amp;"B100"),2,FALSE)),"",VLOOKUP(Q$1,INDIRECT("'"&amp;$C14&amp;"'!"&amp;"A2"):INDIRECT("'"&amp;$C14&amp;"'!"&amp;"B100"),2,FALSE))</f>
        <v>PTOTIME2</v>
      </c>
      <c r="R14" s="24" t="str">
        <f ca="1">IF(ISERROR(VLOOKUP(R$1,INDIRECT("'"&amp;$C14&amp;"'!"&amp;"A2"):INDIRECT("'"&amp;$C14&amp;"'!"&amp;"B100"),2,FALSE)),"",VLOOKUP(R$1,INDIRECT("'"&amp;$C14&amp;"'!"&amp;"A2"):INDIRECT("'"&amp;$C14&amp;"'!"&amp;"B100"),2,FALSE))</f>
        <v>PKPARTNERREF1</v>
      </c>
      <c r="S14" s="24" t="str">
        <f ca="1">IF(ISERROR(VLOOKUP(S$1,INDIRECT("'"&amp;$C14&amp;"'!"&amp;"A2"):INDIRECT("'"&amp;$C14&amp;"'!"&amp;"B100"),2,FALSE)),"",VLOOKUP(S$1,INDIRECT("'"&amp;$C14&amp;"'!"&amp;"A2"):INDIRECT("'"&amp;$C14&amp;"'!"&amp;"B100"),2,FALSE))</f>
        <v>PKPARTNERREF2</v>
      </c>
      <c r="T14" s="24" t="str">
        <f ca="1">IF(ISERROR(VLOOKUP(T$1,INDIRECT("'"&amp;$C14&amp;"'!"&amp;"A2"):INDIRECT("'"&amp;$C14&amp;"'!"&amp;"B100"),2,FALSE)),"",VLOOKUP(T$1,INDIRECT("'"&amp;$C14&amp;"'!"&amp;"A2"):INDIRECT("'"&amp;$C14&amp;"'!"&amp;"B100"),2,FALSE))</f>
        <v>PKPARTNERREF3</v>
      </c>
      <c r="U14" s="24" t="str">
        <f ca="1">IF(ISERROR(VLOOKUP(U$1,INDIRECT("'"&amp;$C14&amp;"'!"&amp;"A2"):INDIRECT("'"&amp;$C14&amp;"'!"&amp;"B100"),2,FALSE)),"",VLOOKUP(U$1,INDIRECT("'"&amp;$C14&amp;"'!"&amp;"A2"):INDIRECT("'"&amp;$C14&amp;"'!"&amp;"B100"),2,FALSE))</f>
        <v>PKPARTNERREF4</v>
      </c>
      <c r="V14" s="24" t="str">
        <f ca="1">IF(ISERROR(VLOOKUP(V$1,INDIRECT("'"&amp;$C14&amp;"'!"&amp;"A2"):INDIRECT("'"&amp;$C14&amp;"'!"&amp;"B100"),2,FALSE)),"",VLOOKUP(V$1,INDIRECT("'"&amp;$C14&amp;"'!"&amp;"A2"):INDIRECT("'"&amp;$C14&amp;"'!"&amp;"B100"),2,FALSE))</f>
        <v/>
      </c>
      <c r="W14" s="24" t="str">
        <f ca="1">IF(ISERROR(VLOOKUP(W$1,INDIRECT("'"&amp;$C14&amp;"'!"&amp;"A2"):INDIRECT("'"&amp;$C14&amp;"'!"&amp;"B100"),2,FALSE)),"",VLOOKUP(W$1,INDIRECT("'"&amp;$C14&amp;"'!"&amp;"A2"):INDIRECT("'"&amp;$C14&amp;"'!"&amp;"B100"),2,FALSE))</f>
        <v/>
      </c>
      <c r="X14" s="24" t="str">
        <f ca="1">IF(ISERROR(VLOOKUP(X$1,INDIRECT("'"&amp;$C14&amp;"'!"&amp;"A2"):INDIRECT("'"&amp;$C14&amp;"'!"&amp;"B100"),2,FALSE)),"",VLOOKUP(X$1,INDIRECT("'"&amp;$C14&amp;"'!"&amp;"A2"):INDIRECT("'"&amp;$C14&amp;"'!"&amp;"B100"),2,FALSE))</f>
        <v/>
      </c>
      <c r="Y14" s="24" t="str">
        <f ca="1">IF(ISERROR(VLOOKUP(Y$1,INDIRECT("'"&amp;$C14&amp;"'!"&amp;"A2"):INDIRECT("'"&amp;$C14&amp;"'!"&amp;"B100"),2,FALSE)),"",VLOOKUP(Y$1,INDIRECT("'"&amp;$C14&amp;"'!"&amp;"A2"):INDIRECT("'"&amp;$C14&amp;"'!"&amp;"B100"),2,FALSE))</f>
        <v/>
      </c>
      <c r="Z14" s="24" t="str">
        <f ca="1">IF(ISERROR(VLOOKUP(Z$1,INDIRECT("'"&amp;$C14&amp;"'!"&amp;"A2"):INDIRECT("'"&amp;$C14&amp;"'!"&amp;"B100"),2,FALSE)),"",VLOOKUP(Z$1,INDIRECT("'"&amp;$C14&amp;"'!"&amp;"A2"):INDIRECT("'"&amp;$C14&amp;"'!"&amp;"B100"),2,FALSE))</f>
        <v/>
      </c>
      <c r="AA14" s="24" t="str">
        <f ca="1">IF(ISERROR(VLOOKUP(AA$1,INDIRECT("'"&amp;$C14&amp;"'!"&amp;"A2"):INDIRECT("'"&amp;$C14&amp;"'!"&amp;"B100"),2,FALSE)),"",VLOOKUP(AA$1,INDIRECT("'"&amp;$C14&amp;"'!"&amp;"A2"):INDIRECT("'"&amp;$C14&amp;"'!"&amp;"B100"),2,FALSE))</f>
        <v/>
      </c>
      <c r="AB14" s="24" t="str">
        <f ca="1">IF(ISERROR(VLOOKUP(AB$1,INDIRECT("'"&amp;$C14&amp;"'!"&amp;"A2"):INDIRECT("'"&amp;$C14&amp;"'!"&amp;"B100"),2,FALSE)),"",VLOOKUP(AB$1,INDIRECT("'"&amp;$C14&amp;"'!"&amp;"A2"):INDIRECT("'"&amp;$C14&amp;"'!"&amp;"B100"),2,FALSE))</f>
        <v/>
      </c>
      <c r="AC14" s="24" t="str">
        <f ca="1">IF(ISERROR(VLOOKUP(AC$1,INDIRECT("'"&amp;$C14&amp;"'!"&amp;"A2"):INDIRECT("'"&amp;$C14&amp;"'!"&amp;"B100"),2,FALSE)),"",VLOOKUP(AC$1,INDIRECT("'"&amp;$C14&amp;"'!"&amp;"A2"):INDIRECT("'"&amp;$C14&amp;"'!"&amp;"B100"),2,FALSE))</f>
        <v/>
      </c>
      <c r="AD14" s="24" t="str">
        <f ca="1">IF(ISERROR(VLOOKUP(AD$1,INDIRECT("'"&amp;$C14&amp;"'!"&amp;"A2"):INDIRECT("'"&amp;$C14&amp;"'!"&amp;"B100"),2,FALSE)),"",VLOOKUP(AD$1,INDIRECT("'"&amp;$C14&amp;"'!"&amp;"A2"):INDIRECT("'"&amp;$C14&amp;"'!"&amp;"B100"),2,FALSE))</f>
        <v/>
      </c>
      <c r="AE14" s="24" t="str">
        <f ca="1">IF(ISERROR(VLOOKUP(AE$1,INDIRECT("'"&amp;$C14&amp;"'!"&amp;"A2"):INDIRECT("'"&amp;$C14&amp;"'!"&amp;"B100"),2,FALSE)),"",VLOOKUP(AE$1,INDIRECT("'"&amp;$C14&amp;"'!"&amp;"A2"):INDIRECT("'"&amp;$C14&amp;"'!"&amp;"B100"),2,FALSE))</f>
        <v/>
      </c>
      <c r="AF14" s="24" t="str">
        <f ca="1">IF(ISERROR(VLOOKUP(AF$1,INDIRECT("'"&amp;$C14&amp;"'!"&amp;"A2"):INDIRECT("'"&amp;$C14&amp;"'!"&amp;"B100"),2,FALSE)),"",VLOOKUP(AF$1,INDIRECT("'"&amp;$C14&amp;"'!"&amp;"A2"):INDIRECT("'"&amp;$C14&amp;"'!"&amp;"B100"),2,FALSE))</f>
        <v/>
      </c>
      <c r="AG14" s="24" t="str">
        <f ca="1">IF(ISERROR(VLOOKUP(AG$1,INDIRECT("'"&amp;$C14&amp;"'!"&amp;"A2"):INDIRECT("'"&amp;$C14&amp;"'!"&amp;"B100"),2,FALSE)),"",VLOOKUP(AG$1,INDIRECT("'"&amp;$C14&amp;"'!"&amp;"A2"):INDIRECT("'"&amp;$C14&amp;"'!"&amp;"B100"),2,FALSE))</f>
        <v/>
      </c>
      <c r="AH14" s="24" t="str">
        <f ca="1">IF(ISERROR(VLOOKUP(AH$1,INDIRECT("'"&amp;$C14&amp;"'!"&amp;"A2"):INDIRECT("'"&amp;$C14&amp;"'!"&amp;"B100"),2,FALSE)),"",VLOOKUP(AH$1,INDIRECT("'"&amp;$C14&amp;"'!"&amp;"A2"):INDIRECT("'"&amp;$C14&amp;"'!"&amp;"B100"),2,FALSE))</f>
        <v/>
      </c>
      <c r="AI14" s="24" t="str">
        <f ca="1">IF(ISERROR(VLOOKUP(AI$1,INDIRECT("'"&amp;$C14&amp;"'!"&amp;"A2"):INDIRECT("'"&amp;$C14&amp;"'!"&amp;"B100"),2,FALSE)),"",VLOOKUP(AI$1,INDIRECT("'"&amp;$C14&amp;"'!"&amp;"A2"):INDIRECT("'"&amp;$C14&amp;"'!"&amp;"B100"),2,FALSE))</f>
        <v/>
      </c>
      <c r="AJ14" s="24" t="str">
        <f ca="1">IF(ISERROR(VLOOKUP(AJ$1,INDIRECT("'"&amp;$C14&amp;"'!"&amp;"A2"):INDIRECT("'"&amp;$C14&amp;"'!"&amp;"B100"),2,FALSE)),"",VLOOKUP(AJ$1,INDIRECT("'"&amp;$C14&amp;"'!"&amp;"A2"):INDIRECT("'"&amp;$C14&amp;"'!"&amp;"B100"),2,FALSE))</f>
        <v/>
      </c>
      <c r="AK14" s="24" t="str">
        <f ca="1">IF(ISERROR(VLOOKUP(AK$1,INDIRECT("'"&amp;$C14&amp;"'!"&amp;"A2"):INDIRECT("'"&amp;$C14&amp;"'!"&amp;"B100"),2,FALSE)),"",VLOOKUP(AK$1,INDIRECT("'"&amp;$C14&amp;"'!"&amp;"A2"):INDIRECT("'"&amp;$C14&amp;"'!"&amp;"B100"),2,FALSE))</f>
        <v/>
      </c>
      <c r="AL14" s="24" t="str">
        <f ca="1">IF(ISERROR(VLOOKUP(AL$1,INDIRECT("'"&amp;$C14&amp;"'!"&amp;"A2"):INDIRECT("'"&amp;$C14&amp;"'!"&amp;"B100"),2,FALSE)),"",VLOOKUP(AL$1,INDIRECT("'"&amp;$C14&amp;"'!"&amp;"A2"):INDIRECT("'"&amp;$C14&amp;"'!"&amp;"B100"),2,FALSE))</f>
        <v/>
      </c>
      <c r="AM14" s="24" t="str">
        <f ca="1">IF(ISERROR(VLOOKUP(AM$1,INDIRECT("'"&amp;$C14&amp;"'!"&amp;"A2"):INDIRECT("'"&amp;$C14&amp;"'!"&amp;"B100"),2,FALSE)),"",VLOOKUP(AM$1,INDIRECT("'"&amp;$C14&amp;"'!"&amp;"A2"):INDIRECT("'"&amp;$C14&amp;"'!"&amp;"B100"),2,FALSE))</f>
        <v/>
      </c>
      <c r="AN14" s="24" t="str">
        <f ca="1">IF(ISERROR(VLOOKUP(AN$1,INDIRECT("'"&amp;$C14&amp;"'!"&amp;"A2"):INDIRECT("'"&amp;$C14&amp;"'!"&amp;"B100"),2,FALSE)),"",VLOOKUP(AN$1,INDIRECT("'"&amp;$C14&amp;"'!"&amp;"A2"):INDIRECT("'"&amp;$C14&amp;"'!"&amp;"B100"),2,FALSE))</f>
        <v/>
      </c>
      <c r="AO14" s="24" t="str">
        <f ca="1">IF(ISERROR(VLOOKUP(AO$1,INDIRECT("'"&amp;$C14&amp;"'!"&amp;"A2"):INDIRECT("'"&amp;$C14&amp;"'!"&amp;"B100"),2,FALSE)),"",VLOOKUP(AO$1,INDIRECT("'"&amp;$C14&amp;"'!"&amp;"A2"):INDIRECT("'"&amp;$C14&amp;"'!"&amp;"B100"),2,FALSE))</f>
        <v/>
      </c>
      <c r="AP14" s="24" t="str">
        <f ca="1">IF(ISERROR(VLOOKUP(AP$1,INDIRECT("'"&amp;$C14&amp;"'!"&amp;"A2"):INDIRECT("'"&amp;$C14&amp;"'!"&amp;"B100"),2,FALSE)),"",VLOOKUP(AP$1,INDIRECT("'"&amp;$C14&amp;"'!"&amp;"A2"):INDIRECT("'"&amp;$C14&amp;"'!"&amp;"B100"),2,FALSE))</f>
        <v/>
      </c>
      <c r="AQ14" s="24" t="str">
        <f ca="1">IF(ISERROR(VLOOKUP(AQ$1,INDIRECT("'"&amp;$C14&amp;"'!"&amp;"A2"):INDIRECT("'"&amp;$C14&amp;"'!"&amp;"B100"),2,FALSE)),"",VLOOKUP(AQ$1,INDIRECT("'"&amp;$C14&amp;"'!"&amp;"A2"):INDIRECT("'"&amp;$C14&amp;"'!"&amp;"B100"),2,FALSE))</f>
        <v/>
      </c>
      <c r="AR14" s="24" t="str">
        <f ca="1">IF(ISERROR(VLOOKUP(AR$1,INDIRECT("'"&amp;$C14&amp;"'!"&amp;"A2"):INDIRECT("'"&amp;$C14&amp;"'!"&amp;"B100"),2,FALSE)),"",VLOOKUP(AR$1,INDIRECT("'"&amp;$C14&amp;"'!"&amp;"A2"):INDIRECT("'"&amp;$C14&amp;"'!"&amp;"B100"),2,FALSE))</f>
        <v/>
      </c>
      <c r="AS14" s="24" t="str">
        <f ca="1">IF(ISERROR(VLOOKUP(AS$1,INDIRECT("'"&amp;$C14&amp;"'!"&amp;"A2"):INDIRECT("'"&amp;$C14&amp;"'!"&amp;"B100"),2,FALSE)),"",VLOOKUP(AS$1,INDIRECT("'"&amp;$C14&amp;"'!"&amp;"A2"):INDIRECT("'"&amp;$C14&amp;"'!"&amp;"B100"),2,FALSE))</f>
        <v/>
      </c>
      <c r="AT14" s="24" t="str">
        <f ca="1">IF(ISERROR(VLOOKUP(AT$1,INDIRECT("'"&amp;$C14&amp;"'!"&amp;"A2"):INDIRECT("'"&amp;$C14&amp;"'!"&amp;"B100"),2,FALSE)),"",VLOOKUP(AT$1,INDIRECT("'"&amp;$C14&amp;"'!"&amp;"A2"):INDIRECT("'"&amp;$C14&amp;"'!"&amp;"B100"),2,FALSE))</f>
        <v/>
      </c>
      <c r="AU14" s="24" t="str">
        <f ca="1">IF(ISERROR(VLOOKUP(AU$1,INDIRECT("'"&amp;$C14&amp;"'!"&amp;"A2"):INDIRECT("'"&amp;$C14&amp;"'!"&amp;"B100"),2,FALSE)),"",VLOOKUP(AU$1,INDIRECT("'"&amp;$C14&amp;"'!"&amp;"A2"):INDIRECT("'"&amp;$C14&amp;"'!"&amp;"B100"),2,FALSE))</f>
        <v/>
      </c>
      <c r="AV14" s="24" t="str">
        <f ca="1">IF(ISERROR(VLOOKUP(AV$1,INDIRECT("'"&amp;$C14&amp;"'!"&amp;"A2"):INDIRECT("'"&amp;$C14&amp;"'!"&amp;"B100"),2,FALSE)),"",VLOOKUP(AV$1,INDIRECT("'"&amp;$C14&amp;"'!"&amp;"A2"):INDIRECT("'"&amp;$C14&amp;"'!"&amp;"B100"),2,FALSE))</f>
        <v/>
      </c>
      <c r="AW14" s="24" t="str">
        <f ca="1">IF(ISERROR(VLOOKUP(AW$1,INDIRECT("'"&amp;$C14&amp;"'!"&amp;"A2"):INDIRECT("'"&amp;$C14&amp;"'!"&amp;"B100"),2,FALSE)),"",VLOOKUP(AW$1,INDIRECT("'"&amp;$C14&amp;"'!"&amp;"A2"):INDIRECT("'"&amp;$C14&amp;"'!"&amp;"B100"),2,FALSE))</f>
        <v/>
      </c>
      <c r="AX14" s="24" t="str">
        <f ca="1">IF(ISERROR(VLOOKUP(AX$1,INDIRECT("'"&amp;$C14&amp;"'!"&amp;"A2"):INDIRECT("'"&amp;$C14&amp;"'!"&amp;"B100"),2,FALSE)),"",VLOOKUP(AX$1,INDIRECT("'"&amp;$C14&amp;"'!"&amp;"A2"):INDIRECT("'"&amp;$C14&amp;"'!"&amp;"B100"),2,FALSE))</f>
        <v/>
      </c>
      <c r="AY14" s="24" t="str">
        <f ca="1">IF(ISERROR(VLOOKUP(AY$1,INDIRECT("'"&amp;$C14&amp;"'!"&amp;"A2"):INDIRECT("'"&amp;$C14&amp;"'!"&amp;"B100"),2,FALSE)),"",VLOOKUP(AY$1,INDIRECT("'"&amp;$C14&amp;"'!"&amp;"A2"):INDIRECT("'"&amp;$C14&amp;"'!"&amp;"B100"),2,FALSE))</f>
        <v/>
      </c>
      <c r="AZ14" s="24" t="str">
        <f ca="1">IF(ISERROR(VLOOKUP(AZ$1,INDIRECT("'"&amp;$C14&amp;"'!"&amp;"A2"):INDIRECT("'"&amp;$C14&amp;"'!"&amp;"B100"),2,FALSE)),"",VLOOKUP(AZ$1,INDIRECT("'"&amp;$C14&amp;"'!"&amp;"A2"):INDIRECT("'"&amp;$C14&amp;"'!"&amp;"B100"),2,FALSE))</f>
        <v/>
      </c>
      <c r="BA14" s="24" t="str">
        <f ca="1">IF(ISERROR(VLOOKUP(BA$1,INDIRECT("'"&amp;$C14&amp;"'!"&amp;"A2"):INDIRECT("'"&amp;$C14&amp;"'!"&amp;"B100"),2,FALSE)),"",VLOOKUP(BA$1,INDIRECT("'"&amp;$C14&amp;"'!"&amp;"A2"):INDIRECT("'"&amp;$C14&amp;"'!"&amp;"B100"),2,FALSE))</f>
        <v/>
      </c>
      <c r="BB14" s="24" t="str">
        <f ca="1">IF(ISERROR(VLOOKUP(BB$1,INDIRECT("'"&amp;$C14&amp;"'!"&amp;"A2"):INDIRECT("'"&amp;$C14&amp;"'!"&amp;"B100"),2,FALSE)),"",VLOOKUP(BB$1,INDIRECT("'"&amp;$C14&amp;"'!"&amp;"A2"):INDIRECT("'"&amp;$C14&amp;"'!"&amp;"B100"),2,FALSE))</f>
        <v/>
      </c>
      <c r="BC14" s="24" t="str">
        <f ca="1">IF(ISERROR(VLOOKUP(BC$1,INDIRECT("'"&amp;$C14&amp;"'!"&amp;"A2"):INDIRECT("'"&amp;$C14&amp;"'!"&amp;"B100"),2,FALSE)),"",VLOOKUP(BC$1,INDIRECT("'"&amp;$C14&amp;"'!"&amp;"A2"):INDIRECT("'"&amp;$C14&amp;"'!"&amp;"B100"),2,FALSE))</f>
        <v/>
      </c>
      <c r="BD14" s="24" t="str">
        <f ca="1">IF(ISERROR(VLOOKUP(BD$1,INDIRECT("'"&amp;$C14&amp;"'!"&amp;"A2"):INDIRECT("'"&amp;$C14&amp;"'!"&amp;"B100"),2,FALSE)),"",VLOOKUP(BD$1,INDIRECT("'"&amp;$C14&amp;"'!"&amp;"A2"):INDIRECT("'"&amp;$C14&amp;"'!"&amp;"B100"),2,FALSE))</f>
        <v/>
      </c>
      <c r="BE14" s="69"/>
    </row>
    <row r="15" spans="1:57" x14ac:dyDescent="0.25">
      <c r="A15" s="63" t="s">
        <v>64</v>
      </c>
      <c r="B15" s="63">
        <v>5</v>
      </c>
      <c r="C15" s="63" t="str">
        <f t="shared" si="0"/>
        <v>5-MSG</v>
      </c>
      <c r="D15" s="53" t="s">
        <v>134</v>
      </c>
      <c r="E15" s="53" t="str">
        <f ca="1">IF(ISERROR(VLOOKUP(E$1,INDIRECT("'"&amp;$C15&amp;"'!"&amp;"A2"):INDIRECT("'"&amp;$C15&amp;"'!"&amp;"B100"),2,FALSE)),"",VLOOKUP(E$1,INDIRECT("'"&amp;$C15&amp;"'!"&amp;"A2"):INDIRECT("'"&amp;$C15&amp;"'!"&amp;"B100"),2,FALSE))</f>
        <v>GEODATA:MSG</v>
      </c>
      <c r="F15" s="25" t="str">
        <f ca="1">IF(ISERROR(VLOOKUP(F$1,INDIRECT("'"&amp;$C15&amp;"'!"&amp;"A2"):INDIRECT("'"&amp;$C15&amp;"'!"&amp;"B100"),2,FALSE)),"",VLOOKUP(F$1,INDIRECT("'"&amp;$C15&amp;"'!"&amp;"A2"):INDIRECT("'"&amp;$C15&amp;"'!"&amp;"B100"),2,FALSE))</f>
        <v>NUMORDER</v>
      </c>
      <c r="G15" s="25" t="str">
        <f ca="1">IF(ISERROR(VLOOKUP(G$1,INDIRECT("'"&amp;$C15&amp;"'!"&amp;"A2"):INDIRECT("'"&amp;$C15&amp;"'!"&amp;"B100"),2,FALSE)),"",VLOOKUP(G$1,INDIRECT("'"&amp;$C15&amp;"'!"&amp;"A2"):INDIRECT("'"&amp;$C15&amp;"'!"&amp;"B100"),2,FALSE))</f>
        <v>NOTIFSENDERCOMP</v>
      </c>
      <c r="H15" s="25" t="str">
        <f ca="1">IF(ISERROR(VLOOKUP(H$1,INDIRECT("'"&amp;$C15&amp;"'!"&amp;"A2"):INDIRECT("'"&amp;$C15&amp;"'!"&amp;"B100"),2,FALSE)),"",VLOOKUP(H$1,INDIRECT("'"&amp;$C15&amp;"'!"&amp;"A2"):INDIRECT("'"&amp;$C15&amp;"'!"&amp;"B100"),2,FALSE))</f>
        <v>NOTIFSENDERCONTACT</v>
      </c>
      <c r="I15" s="25" t="str">
        <f ca="1">IF(ISERROR(VLOOKUP(I$1,INDIRECT("'"&amp;$C15&amp;"'!"&amp;"A2"):INDIRECT("'"&amp;$C15&amp;"'!"&amp;"B100"),2,FALSE)),"",VLOOKUP(I$1,INDIRECT("'"&amp;$C15&amp;"'!"&amp;"A2"):INDIRECT("'"&amp;$C15&amp;"'!"&amp;"B100"),2,FALSE))</f>
        <v>MSGTYPE</v>
      </c>
      <c r="J15" s="25" t="str">
        <f ca="1">IF(ISERROR(VLOOKUP(J$1,INDIRECT("'"&amp;$C15&amp;"'!"&amp;"A2"):INDIRECT("'"&amp;$C15&amp;"'!"&amp;"B100"),2,FALSE)),"",VLOOKUP(J$1,INDIRECT("'"&amp;$C15&amp;"'!"&amp;"A2"):INDIRECT("'"&amp;$C15&amp;"'!"&amp;"B100"),2,FALSE))</f>
        <v>MSGDESTTYPE</v>
      </c>
      <c r="K15" s="25" t="str">
        <f ca="1">IF(ISERROR(VLOOKUP(K$1,INDIRECT("'"&amp;$C15&amp;"'!"&amp;"A2"):INDIRECT("'"&amp;$C15&amp;"'!"&amp;"B100"),2,FALSE)),"",VLOOKUP(K$1,INDIRECT("'"&amp;$C15&amp;"'!"&amp;"A2"):INDIRECT("'"&amp;$C15&amp;"'!"&amp;"B100"),2,FALSE))</f>
        <v>MSGDESTINATION</v>
      </c>
      <c r="L15" s="25" t="str">
        <f ca="1">IF(ISERROR(VLOOKUP(L$1,INDIRECT("'"&amp;$C15&amp;"'!"&amp;"A2"):INDIRECT("'"&amp;$C15&amp;"'!"&amp;"B100"),2,FALSE)),"",VLOOKUP(L$1,INDIRECT("'"&amp;$C15&amp;"'!"&amp;"A2"):INDIRECT("'"&amp;$C15&amp;"'!"&amp;"B100"),2,FALSE))</f>
        <v>MSGTRIGGER</v>
      </c>
      <c r="M15" s="25" t="str">
        <f ca="1">IF(ISERROR(VLOOKUP(M$1,INDIRECT("'"&amp;$C15&amp;"'!"&amp;"A2"):INDIRECT("'"&amp;$C15&amp;"'!"&amp;"B100"),2,FALSE)),"",VLOOKUP(M$1,INDIRECT("'"&amp;$C15&amp;"'!"&amp;"A2"):INDIRECT("'"&amp;$C15&amp;"'!"&amp;"B100"),2,FALSE))</f>
        <v>MSGLANG</v>
      </c>
      <c r="N15" s="25" t="str">
        <f ca="1">IF(ISERROR(VLOOKUP(N$1,INDIRECT("'"&amp;$C15&amp;"'!"&amp;"A2"):INDIRECT("'"&amp;$C15&amp;"'!"&amp;"B100"),2,FALSE)),"",VLOOKUP(N$1,INDIRECT("'"&amp;$C15&amp;"'!"&amp;"A2"):INDIRECT("'"&amp;$C15&amp;"'!"&amp;"B100"),2,FALSE))</f>
        <v>MSGSENDERURL</v>
      </c>
      <c r="O15" s="25" t="str">
        <f ca="1">IF(ISERROR(VLOOKUP(O$1,INDIRECT("'"&amp;$C15&amp;"'!"&amp;"A2"):INDIRECT("'"&amp;$C15&amp;"'!"&amp;"B100"),2,FALSE)),"",VLOOKUP(O$1,INDIRECT("'"&amp;$C15&amp;"'!"&amp;"A2"):INDIRECT("'"&amp;$C15&amp;"'!"&amp;"B100"),2,FALSE))</f>
        <v/>
      </c>
      <c r="P15" s="25" t="str">
        <f ca="1">IF(ISERROR(VLOOKUP(P$1,INDIRECT("'"&amp;$C15&amp;"'!"&amp;"A2"):INDIRECT("'"&amp;$C15&amp;"'!"&amp;"B100"),2,FALSE)),"",VLOOKUP(P$1,INDIRECT("'"&amp;$C15&amp;"'!"&amp;"A2"):INDIRECT("'"&amp;$C15&amp;"'!"&amp;"B100"),2,FALSE))</f>
        <v/>
      </c>
      <c r="Q15" s="25" t="str">
        <f ca="1">IF(ISERROR(VLOOKUP(Q$1,INDIRECT("'"&amp;$C15&amp;"'!"&amp;"A2"):INDIRECT("'"&amp;$C15&amp;"'!"&amp;"B100"),2,FALSE)),"",VLOOKUP(Q$1,INDIRECT("'"&amp;$C15&amp;"'!"&amp;"A2"):INDIRECT("'"&amp;$C15&amp;"'!"&amp;"B100"),2,FALSE))</f>
        <v/>
      </c>
      <c r="R15" s="25" t="str">
        <f ca="1">IF(ISERROR(VLOOKUP(R$1,INDIRECT("'"&amp;$C15&amp;"'!"&amp;"A2"):INDIRECT("'"&amp;$C15&amp;"'!"&amp;"B100"),2,FALSE)),"",VLOOKUP(R$1,INDIRECT("'"&amp;$C15&amp;"'!"&amp;"A2"):INDIRECT("'"&amp;$C15&amp;"'!"&amp;"B100"),2,FALSE))</f>
        <v/>
      </c>
      <c r="S15" s="25" t="str">
        <f ca="1">IF(ISERROR(VLOOKUP(S$1,INDIRECT("'"&amp;$C15&amp;"'!"&amp;"A2"):INDIRECT("'"&amp;$C15&amp;"'!"&amp;"B100"),2,FALSE)),"",VLOOKUP(S$1,INDIRECT("'"&amp;$C15&amp;"'!"&amp;"A2"):INDIRECT("'"&amp;$C15&amp;"'!"&amp;"B100"),2,FALSE))</f>
        <v/>
      </c>
      <c r="T15" s="25" t="str">
        <f ca="1">IF(ISERROR(VLOOKUP(T$1,INDIRECT("'"&amp;$C15&amp;"'!"&amp;"A2"):INDIRECT("'"&amp;$C15&amp;"'!"&amp;"B100"),2,FALSE)),"",VLOOKUP(T$1,INDIRECT("'"&amp;$C15&amp;"'!"&amp;"A2"):INDIRECT("'"&amp;$C15&amp;"'!"&amp;"B100"),2,FALSE))</f>
        <v/>
      </c>
      <c r="U15" s="25" t="str">
        <f ca="1">IF(ISERROR(VLOOKUP(U$1,INDIRECT("'"&amp;$C15&amp;"'!"&amp;"A2"):INDIRECT("'"&amp;$C15&amp;"'!"&amp;"B100"),2,FALSE)),"",VLOOKUP(U$1,INDIRECT("'"&amp;$C15&amp;"'!"&amp;"A2"):INDIRECT("'"&amp;$C15&amp;"'!"&amp;"B100"),2,FALSE))</f>
        <v/>
      </c>
      <c r="V15" s="25" t="str">
        <f ca="1">IF(ISERROR(VLOOKUP(V$1,INDIRECT("'"&amp;$C15&amp;"'!"&amp;"A2"):INDIRECT("'"&amp;$C15&amp;"'!"&amp;"B100"),2,FALSE)),"",VLOOKUP(V$1,INDIRECT("'"&amp;$C15&amp;"'!"&amp;"A2"):INDIRECT("'"&amp;$C15&amp;"'!"&amp;"B100"),2,FALSE))</f>
        <v/>
      </c>
      <c r="W15" s="25" t="str">
        <f ca="1">IF(ISERROR(VLOOKUP(W$1,INDIRECT("'"&amp;$C15&amp;"'!"&amp;"A2"):INDIRECT("'"&amp;$C15&amp;"'!"&amp;"B100"),2,FALSE)),"",VLOOKUP(W$1,INDIRECT("'"&amp;$C15&amp;"'!"&amp;"A2"):INDIRECT("'"&amp;$C15&amp;"'!"&amp;"B100"),2,FALSE))</f>
        <v/>
      </c>
      <c r="X15" s="25" t="str">
        <f ca="1">IF(ISERROR(VLOOKUP(X$1,INDIRECT("'"&amp;$C15&amp;"'!"&amp;"A2"):INDIRECT("'"&amp;$C15&amp;"'!"&amp;"B100"),2,FALSE)),"",VLOOKUP(X$1,INDIRECT("'"&amp;$C15&amp;"'!"&amp;"A2"):INDIRECT("'"&amp;$C15&amp;"'!"&amp;"B100"),2,FALSE))</f>
        <v/>
      </c>
      <c r="Y15" s="25" t="str">
        <f ca="1">IF(ISERROR(VLOOKUP(Y$1,INDIRECT("'"&amp;$C15&amp;"'!"&amp;"A2"):INDIRECT("'"&amp;$C15&amp;"'!"&amp;"B100"),2,FALSE)),"",VLOOKUP(Y$1,INDIRECT("'"&amp;$C15&amp;"'!"&amp;"A2"):INDIRECT("'"&amp;$C15&amp;"'!"&amp;"B100"),2,FALSE))</f>
        <v/>
      </c>
      <c r="Z15" s="25" t="str">
        <f ca="1">IF(ISERROR(VLOOKUP(Z$1,INDIRECT("'"&amp;$C15&amp;"'!"&amp;"A2"):INDIRECT("'"&amp;$C15&amp;"'!"&amp;"B100"),2,FALSE)),"",VLOOKUP(Z$1,INDIRECT("'"&amp;$C15&amp;"'!"&amp;"A2"):INDIRECT("'"&amp;$C15&amp;"'!"&amp;"B100"),2,FALSE))</f>
        <v/>
      </c>
      <c r="AA15" s="25" t="str">
        <f ca="1">IF(ISERROR(VLOOKUP(AA$1,INDIRECT("'"&amp;$C15&amp;"'!"&amp;"A2"):INDIRECT("'"&amp;$C15&amp;"'!"&amp;"B100"),2,FALSE)),"",VLOOKUP(AA$1,INDIRECT("'"&amp;$C15&amp;"'!"&amp;"A2"):INDIRECT("'"&amp;$C15&amp;"'!"&amp;"B100"),2,FALSE))</f>
        <v/>
      </c>
      <c r="AB15" s="25" t="str">
        <f ca="1">IF(ISERROR(VLOOKUP(AB$1,INDIRECT("'"&amp;$C15&amp;"'!"&amp;"A2"):INDIRECT("'"&amp;$C15&amp;"'!"&amp;"B100"),2,FALSE)),"",VLOOKUP(AB$1,INDIRECT("'"&amp;$C15&amp;"'!"&amp;"A2"):INDIRECT("'"&amp;$C15&amp;"'!"&amp;"B100"),2,FALSE))</f>
        <v/>
      </c>
      <c r="AC15" s="25" t="str">
        <f ca="1">IF(ISERROR(VLOOKUP(AC$1,INDIRECT("'"&amp;$C15&amp;"'!"&amp;"A2"):INDIRECT("'"&amp;$C15&amp;"'!"&amp;"B100"),2,FALSE)),"",VLOOKUP(AC$1,INDIRECT("'"&amp;$C15&amp;"'!"&amp;"A2"):INDIRECT("'"&amp;$C15&amp;"'!"&amp;"B100"),2,FALSE))</f>
        <v/>
      </c>
      <c r="AD15" s="25" t="str">
        <f ca="1">IF(ISERROR(VLOOKUP(AD$1,INDIRECT("'"&amp;$C15&amp;"'!"&amp;"A2"):INDIRECT("'"&amp;$C15&amp;"'!"&amp;"B100"),2,FALSE)),"",VLOOKUP(AD$1,INDIRECT("'"&amp;$C15&amp;"'!"&amp;"A2"):INDIRECT("'"&amp;$C15&amp;"'!"&amp;"B100"),2,FALSE))</f>
        <v/>
      </c>
      <c r="AE15" s="25" t="str">
        <f ca="1">IF(ISERROR(VLOOKUP(AE$1,INDIRECT("'"&amp;$C15&amp;"'!"&amp;"A2"):INDIRECT("'"&amp;$C15&amp;"'!"&amp;"B100"),2,FALSE)),"",VLOOKUP(AE$1,INDIRECT("'"&amp;$C15&amp;"'!"&amp;"A2"):INDIRECT("'"&amp;$C15&amp;"'!"&amp;"B100"),2,FALSE))</f>
        <v/>
      </c>
      <c r="AF15" s="25" t="str">
        <f ca="1">IF(ISERROR(VLOOKUP(AF$1,INDIRECT("'"&amp;$C15&amp;"'!"&amp;"A2"):INDIRECT("'"&amp;$C15&amp;"'!"&amp;"B100"),2,FALSE)),"",VLOOKUP(AF$1,INDIRECT("'"&amp;$C15&amp;"'!"&amp;"A2"):INDIRECT("'"&amp;$C15&amp;"'!"&amp;"B100"),2,FALSE))</f>
        <v/>
      </c>
      <c r="AG15" s="25" t="str">
        <f ca="1">IF(ISERROR(VLOOKUP(AG$1,INDIRECT("'"&amp;$C15&amp;"'!"&amp;"A2"):INDIRECT("'"&amp;$C15&amp;"'!"&amp;"B100"),2,FALSE)),"",VLOOKUP(AG$1,INDIRECT("'"&amp;$C15&amp;"'!"&amp;"A2"):INDIRECT("'"&amp;$C15&amp;"'!"&amp;"B100"),2,FALSE))</f>
        <v/>
      </c>
      <c r="AH15" s="25" t="str">
        <f ca="1">IF(ISERROR(VLOOKUP(AH$1,INDIRECT("'"&amp;$C15&amp;"'!"&amp;"A2"):INDIRECT("'"&amp;$C15&amp;"'!"&amp;"B100"),2,FALSE)),"",VLOOKUP(AH$1,INDIRECT("'"&amp;$C15&amp;"'!"&amp;"A2"):INDIRECT("'"&amp;$C15&amp;"'!"&amp;"B100"),2,FALSE))</f>
        <v/>
      </c>
      <c r="AI15" s="25" t="str">
        <f ca="1">IF(ISERROR(VLOOKUP(AI$1,INDIRECT("'"&amp;$C15&amp;"'!"&amp;"A2"):INDIRECT("'"&amp;$C15&amp;"'!"&amp;"B100"),2,FALSE)),"",VLOOKUP(AI$1,INDIRECT("'"&amp;$C15&amp;"'!"&amp;"A2"):INDIRECT("'"&amp;$C15&amp;"'!"&amp;"B100"),2,FALSE))</f>
        <v/>
      </c>
      <c r="AJ15" s="25" t="str">
        <f ca="1">IF(ISERROR(VLOOKUP(AJ$1,INDIRECT("'"&amp;$C15&amp;"'!"&amp;"A2"):INDIRECT("'"&amp;$C15&amp;"'!"&amp;"B100"),2,FALSE)),"",VLOOKUP(AJ$1,INDIRECT("'"&amp;$C15&amp;"'!"&amp;"A2"):INDIRECT("'"&amp;$C15&amp;"'!"&amp;"B100"),2,FALSE))</f>
        <v/>
      </c>
      <c r="AK15" s="25" t="str">
        <f ca="1">IF(ISERROR(VLOOKUP(AK$1,INDIRECT("'"&amp;$C15&amp;"'!"&amp;"A2"):INDIRECT("'"&amp;$C15&amp;"'!"&amp;"B100"),2,FALSE)),"",VLOOKUP(AK$1,INDIRECT("'"&amp;$C15&amp;"'!"&amp;"A2"):INDIRECT("'"&amp;$C15&amp;"'!"&amp;"B100"),2,FALSE))</f>
        <v/>
      </c>
      <c r="AL15" s="25" t="str">
        <f ca="1">IF(ISERROR(VLOOKUP(AL$1,INDIRECT("'"&amp;$C15&amp;"'!"&amp;"A2"):INDIRECT("'"&amp;$C15&amp;"'!"&amp;"B100"),2,FALSE)),"",VLOOKUP(AL$1,INDIRECT("'"&amp;$C15&amp;"'!"&amp;"A2"):INDIRECT("'"&amp;$C15&amp;"'!"&amp;"B100"),2,FALSE))</f>
        <v/>
      </c>
      <c r="AM15" s="25" t="str">
        <f ca="1">IF(ISERROR(VLOOKUP(AM$1,INDIRECT("'"&amp;$C15&amp;"'!"&amp;"A2"):INDIRECT("'"&amp;$C15&amp;"'!"&amp;"B100"),2,FALSE)),"",VLOOKUP(AM$1,INDIRECT("'"&amp;$C15&amp;"'!"&amp;"A2"):INDIRECT("'"&amp;$C15&amp;"'!"&amp;"B100"),2,FALSE))</f>
        <v/>
      </c>
      <c r="AN15" s="25" t="str">
        <f ca="1">IF(ISERROR(VLOOKUP(AN$1,INDIRECT("'"&amp;$C15&amp;"'!"&amp;"A2"):INDIRECT("'"&amp;$C15&amp;"'!"&amp;"B100"),2,FALSE)),"",VLOOKUP(AN$1,INDIRECT("'"&amp;$C15&amp;"'!"&amp;"A2"):INDIRECT("'"&amp;$C15&amp;"'!"&amp;"B100"),2,FALSE))</f>
        <v/>
      </c>
      <c r="AO15" s="25" t="str">
        <f ca="1">IF(ISERROR(VLOOKUP(AO$1,INDIRECT("'"&amp;$C15&amp;"'!"&amp;"A2"):INDIRECT("'"&amp;$C15&amp;"'!"&amp;"B100"),2,FALSE)),"",VLOOKUP(AO$1,INDIRECT("'"&amp;$C15&amp;"'!"&amp;"A2"):INDIRECT("'"&amp;$C15&amp;"'!"&amp;"B100"),2,FALSE))</f>
        <v/>
      </c>
      <c r="AP15" s="25" t="str">
        <f ca="1">IF(ISERROR(VLOOKUP(AP$1,INDIRECT("'"&amp;$C15&amp;"'!"&amp;"A2"):INDIRECT("'"&amp;$C15&amp;"'!"&amp;"B100"),2,FALSE)),"",VLOOKUP(AP$1,INDIRECT("'"&amp;$C15&amp;"'!"&amp;"A2"):INDIRECT("'"&amp;$C15&amp;"'!"&amp;"B100"),2,FALSE))</f>
        <v/>
      </c>
      <c r="AQ15" s="25" t="str">
        <f ca="1">IF(ISERROR(VLOOKUP(AQ$1,INDIRECT("'"&amp;$C15&amp;"'!"&amp;"A2"):INDIRECT("'"&amp;$C15&amp;"'!"&amp;"B100"),2,FALSE)),"",VLOOKUP(AQ$1,INDIRECT("'"&amp;$C15&amp;"'!"&amp;"A2"):INDIRECT("'"&amp;$C15&amp;"'!"&amp;"B100"),2,FALSE))</f>
        <v/>
      </c>
      <c r="AR15" s="25" t="str">
        <f ca="1">IF(ISERROR(VLOOKUP(AR$1,INDIRECT("'"&amp;$C15&amp;"'!"&amp;"A2"):INDIRECT("'"&amp;$C15&amp;"'!"&amp;"B100"),2,FALSE)),"",VLOOKUP(AR$1,INDIRECT("'"&amp;$C15&amp;"'!"&amp;"A2"):INDIRECT("'"&amp;$C15&amp;"'!"&amp;"B100"),2,FALSE))</f>
        <v/>
      </c>
      <c r="AS15" s="25" t="str">
        <f ca="1">IF(ISERROR(VLOOKUP(AS$1,INDIRECT("'"&amp;$C15&amp;"'!"&amp;"A2"):INDIRECT("'"&amp;$C15&amp;"'!"&amp;"B100"),2,FALSE)),"",VLOOKUP(AS$1,INDIRECT("'"&amp;$C15&amp;"'!"&amp;"A2"):INDIRECT("'"&amp;$C15&amp;"'!"&amp;"B100"),2,FALSE))</f>
        <v/>
      </c>
      <c r="AT15" s="25" t="str">
        <f ca="1">IF(ISERROR(VLOOKUP(AT$1,INDIRECT("'"&amp;$C15&amp;"'!"&amp;"A2"):INDIRECT("'"&amp;$C15&amp;"'!"&amp;"B100"),2,FALSE)),"",VLOOKUP(AT$1,INDIRECT("'"&amp;$C15&amp;"'!"&amp;"A2"):INDIRECT("'"&amp;$C15&amp;"'!"&amp;"B100"),2,FALSE))</f>
        <v/>
      </c>
      <c r="AU15" s="25" t="str">
        <f ca="1">IF(ISERROR(VLOOKUP(AU$1,INDIRECT("'"&amp;$C15&amp;"'!"&amp;"A2"):INDIRECT("'"&amp;$C15&amp;"'!"&amp;"B100"),2,FALSE)),"",VLOOKUP(AU$1,INDIRECT("'"&amp;$C15&amp;"'!"&amp;"A2"):INDIRECT("'"&amp;$C15&amp;"'!"&amp;"B100"),2,FALSE))</f>
        <v/>
      </c>
      <c r="AV15" s="25" t="str">
        <f ca="1">IF(ISERROR(VLOOKUP(AV$1,INDIRECT("'"&amp;$C15&amp;"'!"&amp;"A2"):INDIRECT("'"&amp;$C15&amp;"'!"&amp;"B100"),2,FALSE)),"",VLOOKUP(AV$1,INDIRECT("'"&amp;$C15&amp;"'!"&amp;"A2"):INDIRECT("'"&amp;$C15&amp;"'!"&amp;"B100"),2,FALSE))</f>
        <v/>
      </c>
      <c r="AW15" s="25" t="str">
        <f ca="1">IF(ISERROR(VLOOKUP(AW$1,INDIRECT("'"&amp;$C15&amp;"'!"&amp;"A2"):INDIRECT("'"&amp;$C15&amp;"'!"&amp;"B100"),2,FALSE)),"",VLOOKUP(AW$1,INDIRECT("'"&amp;$C15&amp;"'!"&amp;"A2"):INDIRECT("'"&amp;$C15&amp;"'!"&amp;"B100"),2,FALSE))</f>
        <v/>
      </c>
      <c r="AX15" s="25" t="str">
        <f ca="1">IF(ISERROR(VLOOKUP(AX$1,INDIRECT("'"&amp;$C15&amp;"'!"&amp;"A2"):INDIRECT("'"&amp;$C15&amp;"'!"&amp;"B100"),2,FALSE)),"",VLOOKUP(AX$1,INDIRECT("'"&amp;$C15&amp;"'!"&amp;"A2"):INDIRECT("'"&amp;$C15&amp;"'!"&amp;"B100"),2,FALSE))</f>
        <v/>
      </c>
      <c r="AY15" s="25" t="str">
        <f ca="1">IF(ISERROR(VLOOKUP(AY$1,INDIRECT("'"&amp;$C15&amp;"'!"&amp;"A2"):INDIRECT("'"&amp;$C15&amp;"'!"&amp;"B100"),2,FALSE)),"",VLOOKUP(AY$1,INDIRECT("'"&amp;$C15&amp;"'!"&amp;"A2"):INDIRECT("'"&amp;$C15&amp;"'!"&amp;"B100"),2,FALSE))</f>
        <v/>
      </c>
      <c r="AZ15" s="25" t="str">
        <f ca="1">IF(ISERROR(VLOOKUP(AZ$1,INDIRECT("'"&amp;$C15&amp;"'!"&amp;"A2"):INDIRECT("'"&amp;$C15&amp;"'!"&amp;"B100"),2,FALSE)),"",VLOOKUP(AZ$1,INDIRECT("'"&amp;$C15&amp;"'!"&amp;"A2"):INDIRECT("'"&amp;$C15&amp;"'!"&amp;"B100"),2,FALSE))</f>
        <v/>
      </c>
      <c r="BA15" s="25" t="str">
        <f ca="1">IF(ISERROR(VLOOKUP(BA$1,INDIRECT("'"&amp;$C15&amp;"'!"&amp;"A2"):INDIRECT("'"&amp;$C15&amp;"'!"&amp;"B100"),2,FALSE)),"",VLOOKUP(BA$1,INDIRECT("'"&amp;$C15&amp;"'!"&amp;"A2"):INDIRECT("'"&amp;$C15&amp;"'!"&amp;"B100"),2,FALSE))</f>
        <v/>
      </c>
      <c r="BB15" s="25" t="str">
        <f ca="1">IF(ISERROR(VLOOKUP(BB$1,INDIRECT("'"&amp;$C15&amp;"'!"&amp;"A2"):INDIRECT("'"&amp;$C15&amp;"'!"&amp;"B100"),2,FALSE)),"",VLOOKUP(BB$1,INDIRECT("'"&amp;$C15&amp;"'!"&amp;"A2"):INDIRECT("'"&amp;$C15&amp;"'!"&amp;"B100"),2,FALSE))</f>
        <v/>
      </c>
      <c r="BC15" s="25" t="str">
        <f ca="1">IF(ISERROR(VLOOKUP(BC$1,INDIRECT("'"&amp;$C15&amp;"'!"&amp;"A2"):INDIRECT("'"&amp;$C15&amp;"'!"&amp;"B100"),2,FALSE)),"",VLOOKUP(BC$1,INDIRECT("'"&amp;$C15&amp;"'!"&amp;"A2"):INDIRECT("'"&amp;$C15&amp;"'!"&amp;"B100"),2,FALSE))</f>
        <v/>
      </c>
      <c r="BD15" s="25" t="str">
        <f ca="1">IF(ISERROR(VLOOKUP(BD$1,INDIRECT("'"&amp;$C15&amp;"'!"&amp;"A2"):INDIRECT("'"&amp;$C15&amp;"'!"&amp;"B100"),2,FALSE)),"",VLOOKUP(BD$1,INDIRECT("'"&amp;$C15&amp;"'!"&amp;"A2"):INDIRECT("'"&amp;$C15&amp;"'!"&amp;"B100"),2,FALSE))</f>
        <v/>
      </c>
      <c r="BE15" s="69"/>
    </row>
    <row r="16" spans="1:57" x14ac:dyDescent="0.25">
      <c r="A16" s="64" t="s">
        <v>65</v>
      </c>
      <c r="B16" s="64">
        <v>5</v>
      </c>
      <c r="C16" s="64" t="str">
        <f t="shared" si="0"/>
        <v>5-SWAP</v>
      </c>
      <c r="D16" s="109" t="s">
        <v>134</v>
      </c>
      <c r="E16" s="109" t="str">
        <f ca="1">IF(ISERROR(VLOOKUP(E$1,INDIRECT("'"&amp;$C16&amp;"'!"&amp;"A2"):INDIRECT("'"&amp;$C16&amp;"'!"&amp;"B100"),2,FALSE)),"",VLOOKUP(E$1,INDIRECT("'"&amp;$C16&amp;"'!"&amp;"A2"):INDIRECT("'"&amp;$C16&amp;"'!"&amp;"B100"),2,FALSE))</f>
        <v>GEODATA:SWAP</v>
      </c>
      <c r="F16" s="24" t="str">
        <f ca="1">IF(ISERROR(VLOOKUP(F$1,INDIRECT("'"&amp;$C16&amp;"'!"&amp;"A2"):INDIRECT("'"&amp;$C16&amp;"'!"&amp;"B100"),2,FALSE)),"",VLOOKUP(F$1,INDIRECT("'"&amp;$C16&amp;"'!"&amp;"A2"):INDIRECT("'"&amp;$C16&amp;"'!"&amp;"B100"),2,FALSE))</f>
        <v>NUMORDER</v>
      </c>
      <c r="G16" s="24" t="str">
        <f ca="1">IF(ISERROR(VLOOKUP(G$1,INDIRECT("'"&amp;$C16&amp;"'!"&amp;"A2"):INDIRECT("'"&amp;$C16&amp;"'!"&amp;"B100"),2,FALSE)),"",VLOOKUP(G$1,INDIRECT("'"&amp;$C16&amp;"'!"&amp;"A2"):INDIRECT("'"&amp;$C16&amp;"'!"&amp;"B100"),2,FALSE))</f>
        <v>PARCELNUMBER</v>
      </c>
      <c r="H16" s="24" t="str">
        <f ca="1">IF(ISERROR(VLOOKUP(H$1,INDIRECT("'"&amp;$C16&amp;"'!"&amp;"A2"):INDIRECT("'"&amp;$C16&amp;"'!"&amp;"B100"),2,FALSE)),"",VLOOKUP(H$1,INDIRECT("'"&amp;$C16&amp;"'!"&amp;"A2"):INDIRECT("'"&amp;$C16&amp;"'!"&amp;"B100"),2,FALSE))</f>
        <v>PARCELNUMBERBACK</v>
      </c>
      <c r="I16" s="24" t="str">
        <f ca="1">IF(ISERROR(VLOOKUP(I$1,INDIRECT("'"&amp;$C16&amp;"'!"&amp;"A2"):INDIRECT("'"&amp;$C16&amp;"'!"&amp;"B100"),2,FALSE)),"",VLOOKUP(I$1,INDIRECT("'"&amp;$C16&amp;"'!"&amp;"A2"):INDIRECT("'"&amp;$C16&amp;"'!"&amp;"B100"),2,FALSE))</f>
        <v>SERVICEBACK</v>
      </c>
      <c r="J16" s="24" t="str">
        <f ca="1">IF(ISERROR(VLOOKUP(J$1,INDIRECT("'"&amp;$C16&amp;"'!"&amp;"A2"):INDIRECT("'"&amp;$C16&amp;"'!"&amp;"B100"),2,FALSE)),"",VLOOKUP(J$1,INDIRECT("'"&amp;$C16&amp;"'!"&amp;"A2"):INDIRECT("'"&amp;$C16&amp;"'!"&amp;"B100"),2,FALSE))</f>
        <v>SWAPTYPECODE</v>
      </c>
      <c r="K16" s="24" t="str">
        <f ca="1">IF(ISERROR(VLOOKUP(K$1,INDIRECT("'"&amp;$C16&amp;"'!"&amp;"A2"):INDIRECT("'"&amp;$C16&amp;"'!"&amp;"B100"),2,FALSE)),"",VLOOKUP(K$1,INDIRECT("'"&amp;$C16&amp;"'!"&amp;"A2"):INDIRECT("'"&amp;$C16&amp;"'!"&amp;"B100"),2,FALSE))</f>
        <v/>
      </c>
      <c r="L16" s="24" t="str">
        <f ca="1">IF(ISERROR(VLOOKUP(L$1,INDIRECT("'"&amp;$C16&amp;"'!"&amp;"A2"):INDIRECT("'"&amp;$C16&amp;"'!"&amp;"B100"),2,FALSE)),"",VLOOKUP(L$1,INDIRECT("'"&amp;$C16&amp;"'!"&amp;"A2"):INDIRECT("'"&amp;$C16&amp;"'!"&amp;"B100"),2,FALSE))</f>
        <v/>
      </c>
      <c r="M16" s="24" t="str">
        <f ca="1">IF(ISERROR(VLOOKUP(M$1,INDIRECT("'"&amp;$C16&amp;"'!"&amp;"A2"):INDIRECT("'"&amp;$C16&amp;"'!"&amp;"B100"),2,FALSE)),"",VLOOKUP(M$1,INDIRECT("'"&amp;$C16&amp;"'!"&amp;"A2"):INDIRECT("'"&amp;$C16&amp;"'!"&amp;"B100"),2,FALSE))</f>
        <v/>
      </c>
      <c r="N16" s="24" t="str">
        <f ca="1">IF(ISERROR(VLOOKUP(N$1,INDIRECT("'"&amp;$C16&amp;"'!"&amp;"A2"):INDIRECT("'"&amp;$C16&amp;"'!"&amp;"B100"),2,FALSE)),"",VLOOKUP(N$1,INDIRECT("'"&amp;$C16&amp;"'!"&amp;"A2"):INDIRECT("'"&amp;$C16&amp;"'!"&amp;"B100"),2,FALSE))</f>
        <v/>
      </c>
      <c r="O16" s="24" t="str">
        <f ca="1">IF(ISERROR(VLOOKUP(O$1,INDIRECT("'"&amp;$C16&amp;"'!"&amp;"A2"):INDIRECT("'"&amp;$C16&amp;"'!"&amp;"B100"),2,FALSE)),"",VLOOKUP(O$1,INDIRECT("'"&amp;$C16&amp;"'!"&amp;"A2"):INDIRECT("'"&amp;$C16&amp;"'!"&amp;"B100"),2,FALSE))</f>
        <v/>
      </c>
      <c r="P16" s="24" t="str">
        <f ca="1">IF(ISERROR(VLOOKUP(P$1,INDIRECT("'"&amp;$C16&amp;"'!"&amp;"A2"):INDIRECT("'"&amp;$C16&amp;"'!"&amp;"B100"),2,FALSE)),"",VLOOKUP(P$1,INDIRECT("'"&amp;$C16&amp;"'!"&amp;"A2"):INDIRECT("'"&amp;$C16&amp;"'!"&amp;"B100"),2,FALSE))</f>
        <v/>
      </c>
      <c r="Q16" s="24" t="str">
        <f ca="1">IF(ISERROR(VLOOKUP(Q$1,INDIRECT("'"&amp;$C16&amp;"'!"&amp;"A2"):INDIRECT("'"&amp;$C16&amp;"'!"&amp;"B100"),2,FALSE)),"",VLOOKUP(Q$1,INDIRECT("'"&amp;$C16&amp;"'!"&amp;"A2"):INDIRECT("'"&amp;$C16&amp;"'!"&amp;"B100"),2,FALSE))</f>
        <v/>
      </c>
      <c r="R16" s="24" t="str">
        <f ca="1">IF(ISERROR(VLOOKUP(R$1,INDIRECT("'"&amp;$C16&amp;"'!"&amp;"A2"):INDIRECT("'"&amp;$C16&amp;"'!"&amp;"B100"),2,FALSE)),"",VLOOKUP(R$1,INDIRECT("'"&amp;$C16&amp;"'!"&amp;"A2"):INDIRECT("'"&amp;$C16&amp;"'!"&amp;"B100"),2,FALSE))</f>
        <v/>
      </c>
      <c r="S16" s="24" t="str">
        <f ca="1">IF(ISERROR(VLOOKUP(S$1,INDIRECT("'"&amp;$C16&amp;"'!"&amp;"A2"):INDIRECT("'"&amp;$C16&amp;"'!"&amp;"B100"),2,FALSE)),"",VLOOKUP(S$1,INDIRECT("'"&amp;$C16&amp;"'!"&amp;"A2"):INDIRECT("'"&amp;$C16&amp;"'!"&amp;"B100"),2,FALSE))</f>
        <v/>
      </c>
      <c r="T16" s="24" t="str">
        <f ca="1">IF(ISERROR(VLOOKUP(T$1,INDIRECT("'"&amp;$C16&amp;"'!"&amp;"A2"):INDIRECT("'"&amp;$C16&amp;"'!"&amp;"B100"),2,FALSE)),"",VLOOKUP(T$1,INDIRECT("'"&amp;$C16&amp;"'!"&amp;"A2"):INDIRECT("'"&amp;$C16&amp;"'!"&amp;"B100"),2,FALSE))</f>
        <v/>
      </c>
      <c r="U16" s="24" t="str">
        <f ca="1">IF(ISERROR(VLOOKUP(U$1,INDIRECT("'"&amp;$C16&amp;"'!"&amp;"A2"):INDIRECT("'"&amp;$C16&amp;"'!"&amp;"B100"),2,FALSE)),"",VLOOKUP(U$1,INDIRECT("'"&amp;$C16&amp;"'!"&amp;"A2"):INDIRECT("'"&amp;$C16&amp;"'!"&amp;"B100"),2,FALSE))</f>
        <v/>
      </c>
      <c r="V16" s="24" t="str">
        <f ca="1">IF(ISERROR(VLOOKUP(V$1,INDIRECT("'"&amp;$C16&amp;"'!"&amp;"A2"):INDIRECT("'"&amp;$C16&amp;"'!"&amp;"B100"),2,FALSE)),"",VLOOKUP(V$1,INDIRECT("'"&amp;$C16&amp;"'!"&amp;"A2"):INDIRECT("'"&amp;$C16&amp;"'!"&amp;"B100"),2,FALSE))</f>
        <v/>
      </c>
      <c r="W16" s="24" t="str">
        <f ca="1">IF(ISERROR(VLOOKUP(W$1,INDIRECT("'"&amp;$C16&amp;"'!"&amp;"A2"):INDIRECT("'"&amp;$C16&amp;"'!"&amp;"B100"),2,FALSE)),"",VLOOKUP(W$1,INDIRECT("'"&amp;$C16&amp;"'!"&amp;"A2"):INDIRECT("'"&amp;$C16&amp;"'!"&amp;"B100"),2,FALSE))</f>
        <v/>
      </c>
      <c r="X16" s="24" t="str">
        <f ca="1">IF(ISERROR(VLOOKUP(X$1,INDIRECT("'"&amp;$C16&amp;"'!"&amp;"A2"):INDIRECT("'"&amp;$C16&amp;"'!"&amp;"B100"),2,FALSE)),"",VLOOKUP(X$1,INDIRECT("'"&amp;$C16&amp;"'!"&amp;"A2"):INDIRECT("'"&amp;$C16&amp;"'!"&amp;"B100"),2,FALSE))</f>
        <v/>
      </c>
      <c r="Y16" s="24" t="str">
        <f ca="1">IF(ISERROR(VLOOKUP(Y$1,INDIRECT("'"&amp;$C16&amp;"'!"&amp;"A2"):INDIRECT("'"&amp;$C16&amp;"'!"&amp;"B100"),2,FALSE)),"",VLOOKUP(Y$1,INDIRECT("'"&amp;$C16&amp;"'!"&amp;"A2"):INDIRECT("'"&amp;$C16&amp;"'!"&amp;"B100"),2,FALSE))</f>
        <v/>
      </c>
      <c r="Z16" s="24" t="str">
        <f ca="1">IF(ISERROR(VLOOKUP(Z$1,INDIRECT("'"&amp;$C16&amp;"'!"&amp;"A2"):INDIRECT("'"&amp;$C16&amp;"'!"&amp;"B100"),2,FALSE)),"",VLOOKUP(Z$1,INDIRECT("'"&amp;$C16&amp;"'!"&amp;"A2"):INDIRECT("'"&amp;$C16&amp;"'!"&amp;"B100"),2,FALSE))</f>
        <v/>
      </c>
      <c r="AA16" s="24" t="str">
        <f ca="1">IF(ISERROR(VLOOKUP(AA$1,INDIRECT("'"&amp;$C16&amp;"'!"&amp;"A2"):INDIRECT("'"&amp;$C16&amp;"'!"&amp;"B100"),2,FALSE)),"",VLOOKUP(AA$1,INDIRECT("'"&amp;$C16&amp;"'!"&amp;"A2"):INDIRECT("'"&amp;$C16&amp;"'!"&amp;"B100"),2,FALSE))</f>
        <v/>
      </c>
      <c r="AB16" s="24" t="str">
        <f ca="1">IF(ISERROR(VLOOKUP(AB$1,INDIRECT("'"&amp;$C16&amp;"'!"&amp;"A2"):INDIRECT("'"&amp;$C16&amp;"'!"&amp;"B100"),2,FALSE)),"",VLOOKUP(AB$1,INDIRECT("'"&amp;$C16&amp;"'!"&amp;"A2"):INDIRECT("'"&amp;$C16&amp;"'!"&amp;"B100"),2,FALSE))</f>
        <v/>
      </c>
      <c r="AC16" s="24" t="str">
        <f ca="1">IF(ISERROR(VLOOKUP(AC$1,INDIRECT("'"&amp;$C16&amp;"'!"&amp;"A2"):INDIRECT("'"&amp;$C16&amp;"'!"&amp;"B100"),2,FALSE)),"",VLOOKUP(AC$1,INDIRECT("'"&amp;$C16&amp;"'!"&amp;"A2"):INDIRECT("'"&amp;$C16&amp;"'!"&amp;"B100"),2,FALSE))</f>
        <v/>
      </c>
      <c r="AD16" s="24" t="str">
        <f ca="1">IF(ISERROR(VLOOKUP(AD$1,INDIRECT("'"&amp;$C16&amp;"'!"&amp;"A2"):INDIRECT("'"&amp;$C16&amp;"'!"&amp;"B100"),2,FALSE)),"",VLOOKUP(AD$1,INDIRECT("'"&amp;$C16&amp;"'!"&amp;"A2"):INDIRECT("'"&amp;$C16&amp;"'!"&amp;"B100"),2,FALSE))</f>
        <v/>
      </c>
      <c r="AE16" s="24" t="str">
        <f ca="1">IF(ISERROR(VLOOKUP(AE$1,INDIRECT("'"&amp;$C16&amp;"'!"&amp;"A2"):INDIRECT("'"&amp;$C16&amp;"'!"&amp;"B100"),2,FALSE)),"",VLOOKUP(AE$1,INDIRECT("'"&amp;$C16&amp;"'!"&amp;"A2"):INDIRECT("'"&amp;$C16&amp;"'!"&amp;"B100"),2,FALSE))</f>
        <v/>
      </c>
      <c r="AF16" s="24" t="str">
        <f ca="1">IF(ISERROR(VLOOKUP(AF$1,INDIRECT("'"&amp;$C16&amp;"'!"&amp;"A2"):INDIRECT("'"&amp;$C16&amp;"'!"&amp;"B100"),2,FALSE)),"",VLOOKUP(AF$1,INDIRECT("'"&amp;$C16&amp;"'!"&amp;"A2"):INDIRECT("'"&amp;$C16&amp;"'!"&amp;"B100"),2,FALSE))</f>
        <v/>
      </c>
      <c r="AG16" s="24" t="str">
        <f ca="1">IF(ISERROR(VLOOKUP(AG$1,INDIRECT("'"&amp;$C16&amp;"'!"&amp;"A2"):INDIRECT("'"&amp;$C16&amp;"'!"&amp;"B100"),2,FALSE)),"",VLOOKUP(AG$1,INDIRECT("'"&amp;$C16&amp;"'!"&amp;"A2"):INDIRECT("'"&amp;$C16&amp;"'!"&amp;"B100"),2,FALSE))</f>
        <v/>
      </c>
      <c r="AH16" s="24" t="str">
        <f ca="1">IF(ISERROR(VLOOKUP(AH$1,INDIRECT("'"&amp;$C16&amp;"'!"&amp;"A2"):INDIRECT("'"&amp;$C16&amp;"'!"&amp;"B100"),2,FALSE)),"",VLOOKUP(AH$1,INDIRECT("'"&amp;$C16&amp;"'!"&amp;"A2"):INDIRECT("'"&amp;$C16&amp;"'!"&amp;"B100"),2,FALSE))</f>
        <v/>
      </c>
      <c r="AI16" s="24" t="str">
        <f ca="1">IF(ISERROR(VLOOKUP(AI$1,INDIRECT("'"&amp;$C16&amp;"'!"&amp;"A2"):INDIRECT("'"&amp;$C16&amp;"'!"&amp;"B100"),2,FALSE)),"",VLOOKUP(AI$1,INDIRECT("'"&amp;$C16&amp;"'!"&amp;"A2"):INDIRECT("'"&amp;$C16&amp;"'!"&amp;"B100"),2,FALSE))</f>
        <v/>
      </c>
      <c r="AJ16" s="24" t="str">
        <f ca="1">IF(ISERROR(VLOOKUP(AJ$1,INDIRECT("'"&amp;$C16&amp;"'!"&amp;"A2"):INDIRECT("'"&amp;$C16&amp;"'!"&amp;"B100"),2,FALSE)),"",VLOOKUP(AJ$1,INDIRECT("'"&amp;$C16&amp;"'!"&amp;"A2"):INDIRECT("'"&amp;$C16&amp;"'!"&amp;"B100"),2,FALSE))</f>
        <v/>
      </c>
      <c r="AK16" s="24" t="str">
        <f ca="1">IF(ISERROR(VLOOKUP(AK$1,INDIRECT("'"&amp;$C16&amp;"'!"&amp;"A2"):INDIRECT("'"&amp;$C16&amp;"'!"&amp;"B100"),2,FALSE)),"",VLOOKUP(AK$1,INDIRECT("'"&amp;$C16&amp;"'!"&amp;"A2"):INDIRECT("'"&amp;$C16&amp;"'!"&amp;"B100"),2,FALSE))</f>
        <v/>
      </c>
      <c r="AL16" s="24" t="str">
        <f ca="1">IF(ISERROR(VLOOKUP(AL$1,INDIRECT("'"&amp;$C16&amp;"'!"&amp;"A2"):INDIRECT("'"&amp;$C16&amp;"'!"&amp;"B100"),2,FALSE)),"",VLOOKUP(AL$1,INDIRECT("'"&amp;$C16&amp;"'!"&amp;"A2"):INDIRECT("'"&amp;$C16&amp;"'!"&amp;"B100"),2,FALSE))</f>
        <v/>
      </c>
      <c r="AM16" s="24" t="str">
        <f ca="1">IF(ISERROR(VLOOKUP(AM$1,INDIRECT("'"&amp;$C16&amp;"'!"&amp;"A2"):INDIRECT("'"&amp;$C16&amp;"'!"&amp;"B100"),2,FALSE)),"",VLOOKUP(AM$1,INDIRECT("'"&amp;$C16&amp;"'!"&amp;"A2"):INDIRECT("'"&amp;$C16&amp;"'!"&amp;"B100"),2,FALSE))</f>
        <v/>
      </c>
      <c r="AN16" s="24" t="str">
        <f ca="1">IF(ISERROR(VLOOKUP(AN$1,INDIRECT("'"&amp;$C16&amp;"'!"&amp;"A2"):INDIRECT("'"&amp;$C16&amp;"'!"&amp;"B100"),2,FALSE)),"",VLOOKUP(AN$1,INDIRECT("'"&amp;$C16&amp;"'!"&amp;"A2"):INDIRECT("'"&amp;$C16&amp;"'!"&amp;"B100"),2,FALSE))</f>
        <v/>
      </c>
      <c r="AO16" s="24" t="str">
        <f ca="1">IF(ISERROR(VLOOKUP(AO$1,INDIRECT("'"&amp;$C16&amp;"'!"&amp;"A2"):INDIRECT("'"&amp;$C16&amp;"'!"&amp;"B100"),2,FALSE)),"",VLOOKUP(AO$1,INDIRECT("'"&amp;$C16&amp;"'!"&amp;"A2"):INDIRECT("'"&amp;$C16&amp;"'!"&amp;"B100"),2,FALSE))</f>
        <v/>
      </c>
      <c r="AP16" s="24" t="str">
        <f ca="1">IF(ISERROR(VLOOKUP(AP$1,INDIRECT("'"&amp;$C16&amp;"'!"&amp;"A2"):INDIRECT("'"&amp;$C16&amp;"'!"&amp;"B100"),2,FALSE)),"",VLOOKUP(AP$1,INDIRECT("'"&amp;$C16&amp;"'!"&amp;"A2"):INDIRECT("'"&amp;$C16&amp;"'!"&amp;"B100"),2,FALSE))</f>
        <v/>
      </c>
      <c r="AQ16" s="24" t="str">
        <f ca="1">IF(ISERROR(VLOOKUP(AQ$1,INDIRECT("'"&amp;$C16&amp;"'!"&amp;"A2"):INDIRECT("'"&amp;$C16&amp;"'!"&amp;"B100"),2,FALSE)),"",VLOOKUP(AQ$1,INDIRECT("'"&amp;$C16&amp;"'!"&amp;"A2"):INDIRECT("'"&amp;$C16&amp;"'!"&amp;"B100"),2,FALSE))</f>
        <v/>
      </c>
      <c r="AR16" s="24" t="str">
        <f ca="1">IF(ISERROR(VLOOKUP(AR$1,INDIRECT("'"&amp;$C16&amp;"'!"&amp;"A2"):INDIRECT("'"&amp;$C16&amp;"'!"&amp;"B100"),2,FALSE)),"",VLOOKUP(AR$1,INDIRECT("'"&amp;$C16&amp;"'!"&amp;"A2"):INDIRECT("'"&amp;$C16&amp;"'!"&amp;"B100"),2,FALSE))</f>
        <v/>
      </c>
      <c r="AS16" s="24" t="str">
        <f ca="1">IF(ISERROR(VLOOKUP(AS$1,INDIRECT("'"&amp;$C16&amp;"'!"&amp;"A2"):INDIRECT("'"&amp;$C16&amp;"'!"&amp;"B100"),2,FALSE)),"",VLOOKUP(AS$1,INDIRECT("'"&amp;$C16&amp;"'!"&amp;"A2"):INDIRECT("'"&amp;$C16&amp;"'!"&amp;"B100"),2,FALSE))</f>
        <v/>
      </c>
      <c r="AT16" s="24" t="str">
        <f ca="1">IF(ISERROR(VLOOKUP(AT$1,INDIRECT("'"&amp;$C16&amp;"'!"&amp;"A2"):INDIRECT("'"&amp;$C16&amp;"'!"&amp;"B100"),2,FALSE)),"",VLOOKUP(AT$1,INDIRECT("'"&amp;$C16&amp;"'!"&amp;"A2"):INDIRECT("'"&amp;$C16&amp;"'!"&amp;"B100"),2,FALSE))</f>
        <v/>
      </c>
      <c r="AU16" s="24" t="str">
        <f ca="1">IF(ISERROR(VLOOKUP(AU$1,INDIRECT("'"&amp;$C16&amp;"'!"&amp;"A2"):INDIRECT("'"&amp;$C16&amp;"'!"&amp;"B100"),2,FALSE)),"",VLOOKUP(AU$1,INDIRECT("'"&amp;$C16&amp;"'!"&amp;"A2"):INDIRECT("'"&amp;$C16&amp;"'!"&amp;"B100"),2,FALSE))</f>
        <v/>
      </c>
      <c r="AV16" s="24" t="str">
        <f ca="1">IF(ISERROR(VLOOKUP(AV$1,INDIRECT("'"&amp;$C16&amp;"'!"&amp;"A2"):INDIRECT("'"&amp;$C16&amp;"'!"&amp;"B100"),2,FALSE)),"",VLOOKUP(AV$1,INDIRECT("'"&amp;$C16&amp;"'!"&amp;"A2"):INDIRECT("'"&amp;$C16&amp;"'!"&amp;"B100"),2,FALSE))</f>
        <v/>
      </c>
      <c r="AW16" s="24" t="str">
        <f ca="1">IF(ISERROR(VLOOKUP(AW$1,INDIRECT("'"&amp;$C16&amp;"'!"&amp;"A2"):INDIRECT("'"&amp;$C16&amp;"'!"&amp;"B100"),2,FALSE)),"",VLOOKUP(AW$1,INDIRECT("'"&amp;$C16&amp;"'!"&amp;"A2"):INDIRECT("'"&amp;$C16&amp;"'!"&amp;"B100"),2,FALSE))</f>
        <v/>
      </c>
      <c r="AX16" s="24" t="str">
        <f ca="1">IF(ISERROR(VLOOKUP(AX$1,INDIRECT("'"&amp;$C16&amp;"'!"&amp;"A2"):INDIRECT("'"&amp;$C16&amp;"'!"&amp;"B100"),2,FALSE)),"",VLOOKUP(AX$1,INDIRECT("'"&amp;$C16&amp;"'!"&amp;"A2"):INDIRECT("'"&amp;$C16&amp;"'!"&amp;"B100"),2,FALSE))</f>
        <v/>
      </c>
      <c r="AY16" s="24" t="str">
        <f ca="1">IF(ISERROR(VLOOKUP(AY$1,INDIRECT("'"&amp;$C16&amp;"'!"&amp;"A2"):INDIRECT("'"&amp;$C16&amp;"'!"&amp;"B100"),2,FALSE)),"",VLOOKUP(AY$1,INDIRECT("'"&amp;$C16&amp;"'!"&amp;"A2"):INDIRECT("'"&amp;$C16&amp;"'!"&amp;"B100"),2,FALSE))</f>
        <v/>
      </c>
      <c r="AZ16" s="24" t="str">
        <f ca="1">IF(ISERROR(VLOOKUP(AZ$1,INDIRECT("'"&amp;$C16&amp;"'!"&amp;"A2"):INDIRECT("'"&amp;$C16&amp;"'!"&amp;"B100"),2,FALSE)),"",VLOOKUP(AZ$1,INDIRECT("'"&amp;$C16&amp;"'!"&amp;"A2"):INDIRECT("'"&amp;$C16&amp;"'!"&amp;"B100"),2,FALSE))</f>
        <v/>
      </c>
      <c r="BA16" s="24" t="str">
        <f ca="1">IF(ISERROR(VLOOKUP(BA$1,INDIRECT("'"&amp;$C16&amp;"'!"&amp;"A2"):INDIRECT("'"&amp;$C16&amp;"'!"&amp;"B100"),2,FALSE)),"",VLOOKUP(BA$1,INDIRECT("'"&amp;$C16&amp;"'!"&amp;"A2"):INDIRECT("'"&amp;$C16&amp;"'!"&amp;"B100"),2,FALSE))</f>
        <v/>
      </c>
      <c r="BB16" s="24" t="str">
        <f ca="1">IF(ISERROR(VLOOKUP(BB$1,INDIRECT("'"&amp;$C16&amp;"'!"&amp;"A2"):INDIRECT("'"&amp;$C16&amp;"'!"&amp;"B100"),2,FALSE)),"",VLOOKUP(BB$1,INDIRECT("'"&amp;$C16&amp;"'!"&amp;"A2"):INDIRECT("'"&amp;$C16&amp;"'!"&amp;"B100"),2,FALSE))</f>
        <v/>
      </c>
      <c r="BC16" s="24" t="str">
        <f ca="1">IF(ISERROR(VLOOKUP(BC$1,INDIRECT("'"&amp;$C16&amp;"'!"&amp;"A2"):INDIRECT("'"&amp;$C16&amp;"'!"&amp;"B100"),2,FALSE)),"",VLOOKUP(BC$1,INDIRECT("'"&amp;$C16&amp;"'!"&amp;"A2"):INDIRECT("'"&amp;$C16&amp;"'!"&amp;"B100"),2,FALSE))</f>
        <v/>
      </c>
      <c r="BD16" s="24" t="str">
        <f ca="1">IF(ISERROR(VLOOKUP(BD$1,INDIRECT("'"&amp;$C16&amp;"'!"&amp;"A2"):INDIRECT("'"&amp;$C16&amp;"'!"&amp;"B100"),2,FALSE)),"",VLOOKUP(BD$1,INDIRECT("'"&amp;$C16&amp;"'!"&amp;"A2"):INDIRECT("'"&amp;$C16&amp;"'!"&amp;"B100"),2,FALSE))</f>
        <v/>
      </c>
      <c r="BE16" s="69"/>
    </row>
    <row r="17" spans="1:58" x14ac:dyDescent="0.25">
      <c r="A17" s="63" t="s">
        <v>66</v>
      </c>
      <c r="B17" s="63">
        <v>5</v>
      </c>
      <c r="C17" s="63" t="str">
        <f t="shared" si="0"/>
        <v>5-SHIPINFO</v>
      </c>
      <c r="D17" s="53" t="s">
        <v>134</v>
      </c>
      <c r="E17" s="53" t="str">
        <f ca="1">IF(ISERROR(VLOOKUP(E$1,INDIRECT("'"&amp;$C17&amp;"'!"&amp;"A2"):INDIRECT("'"&amp;$C17&amp;"'!"&amp;"B100"),2,FALSE)),"",VLOOKUP(E$1,INDIRECT("'"&amp;$C17&amp;"'!"&amp;"A2"):INDIRECT("'"&amp;$C17&amp;"'!"&amp;"B100"),2,FALSE))</f>
        <v>GEODATA:SHIPINFO</v>
      </c>
      <c r="F17" s="25" t="str">
        <f ca="1">IF(ISERROR(VLOOKUP(F$1,INDIRECT("'"&amp;$C17&amp;"'!"&amp;"A2"):INDIRECT("'"&amp;$C17&amp;"'!"&amp;"B100"),2,FALSE)),"",VLOOKUP(F$1,INDIRECT("'"&amp;$C17&amp;"'!"&amp;"A2"):INDIRECT("'"&amp;$C17&amp;"'!"&amp;"B100"),2,FALSE))</f>
        <v>NUMORDER</v>
      </c>
      <c r="G17" s="25" t="str">
        <f ca="1">IF(ISERROR(VLOOKUP(G$1,INDIRECT("'"&amp;$C17&amp;"'!"&amp;"A2"):INDIRECT("'"&amp;$C17&amp;"'!"&amp;"B100"),2,FALSE)),"",VLOOKUP(G$1,INDIRECT("'"&amp;$C17&amp;"'!"&amp;"A2"):INDIRECT("'"&amp;$C17&amp;"'!"&amp;"B100"),2,FALSE))</f>
        <v>ADDSERVICE</v>
      </c>
      <c r="H17" s="25" t="str">
        <f ca="1">IF(ISERROR(VLOOKUP(H$1,INDIRECT("'"&amp;$C17&amp;"'!"&amp;"A2"):INDIRECT("'"&amp;$C17&amp;"'!"&amp;"B100"),2,FALSE)),"",VLOOKUP(H$1,INDIRECT("'"&amp;$C17&amp;"'!"&amp;"A2"):INDIRECT("'"&amp;$C17&amp;"'!"&amp;"B100"),2,FALSE))</f>
        <v>MSGNO</v>
      </c>
      <c r="I17" s="25" t="str">
        <f ca="1">IF(ISERROR(VLOOKUP(I$1,INDIRECT("'"&amp;$C17&amp;"'!"&amp;"A2"):INDIRECT("'"&amp;$C17&amp;"'!"&amp;"B100"),2,FALSE)),"",VLOOKUP(I$1,INDIRECT("'"&amp;$C17&amp;"'!"&amp;"A2"):INDIRECT("'"&amp;$C17&amp;"'!"&amp;"B100"),2,FALSE))</f>
        <v>FUNCTION</v>
      </c>
      <c r="J17" s="25" t="str">
        <f ca="1">IF(ISERROR(VLOOKUP(J$1,INDIRECT("'"&amp;$C17&amp;"'!"&amp;"A2"):INDIRECT("'"&amp;$C17&amp;"'!"&amp;"B100"),2,FALSE)),"",VLOOKUP(J$1,INDIRECT("'"&amp;$C17&amp;"'!"&amp;"A2"):INDIRECT("'"&amp;$C17&amp;"'!"&amp;"B100"),2,FALSE))</f>
        <v>PARAMETER</v>
      </c>
      <c r="K17" s="25" t="str">
        <f ca="1">IF(ISERROR(VLOOKUP(K$1,INDIRECT("'"&amp;$C17&amp;"'!"&amp;"A2"):INDIRECT("'"&amp;$C17&amp;"'!"&amp;"B100"),2,FALSE)),"",VLOOKUP(K$1,INDIRECT("'"&amp;$C17&amp;"'!"&amp;"A2"):INDIRECT("'"&amp;$C17&amp;"'!"&amp;"B100"),2,FALSE))</f>
        <v/>
      </c>
      <c r="L17" s="25" t="str">
        <f ca="1">IF(ISERROR(VLOOKUP(L$1,INDIRECT("'"&amp;$C17&amp;"'!"&amp;"A2"):INDIRECT("'"&amp;$C17&amp;"'!"&amp;"B100"),2,FALSE)),"",VLOOKUP(L$1,INDIRECT("'"&amp;$C17&amp;"'!"&amp;"A2"):INDIRECT("'"&amp;$C17&amp;"'!"&amp;"B100"),2,FALSE))</f>
        <v/>
      </c>
      <c r="M17" s="25" t="str">
        <f ca="1">IF(ISERROR(VLOOKUP(M$1,INDIRECT("'"&amp;$C17&amp;"'!"&amp;"A2"):INDIRECT("'"&amp;$C17&amp;"'!"&amp;"B100"),2,FALSE)),"",VLOOKUP(M$1,INDIRECT("'"&amp;$C17&amp;"'!"&amp;"A2"):INDIRECT("'"&amp;$C17&amp;"'!"&amp;"B100"),2,FALSE))</f>
        <v/>
      </c>
      <c r="N17" s="25" t="str">
        <f ca="1">IF(ISERROR(VLOOKUP(N$1,INDIRECT("'"&amp;$C17&amp;"'!"&amp;"A2"):INDIRECT("'"&amp;$C17&amp;"'!"&amp;"B100"),2,FALSE)),"",VLOOKUP(N$1,INDIRECT("'"&amp;$C17&amp;"'!"&amp;"A2"):INDIRECT("'"&amp;$C17&amp;"'!"&amp;"B100"),2,FALSE))</f>
        <v/>
      </c>
      <c r="O17" s="25" t="str">
        <f ca="1">IF(ISERROR(VLOOKUP(O$1,INDIRECT("'"&amp;$C17&amp;"'!"&amp;"A2"):INDIRECT("'"&amp;$C17&amp;"'!"&amp;"B100"),2,FALSE)),"",VLOOKUP(O$1,INDIRECT("'"&amp;$C17&amp;"'!"&amp;"A2"):INDIRECT("'"&amp;$C17&amp;"'!"&amp;"B100"),2,FALSE))</f>
        <v/>
      </c>
      <c r="P17" s="25" t="str">
        <f ca="1">IF(ISERROR(VLOOKUP(P$1,INDIRECT("'"&amp;$C17&amp;"'!"&amp;"A2"):INDIRECT("'"&amp;$C17&amp;"'!"&amp;"B100"),2,FALSE)),"",VLOOKUP(P$1,INDIRECT("'"&amp;$C17&amp;"'!"&amp;"A2"):INDIRECT("'"&amp;$C17&amp;"'!"&amp;"B100"),2,FALSE))</f>
        <v/>
      </c>
      <c r="Q17" s="25" t="str">
        <f ca="1">IF(ISERROR(VLOOKUP(Q$1,INDIRECT("'"&amp;$C17&amp;"'!"&amp;"A2"):INDIRECT("'"&amp;$C17&amp;"'!"&amp;"B100"),2,FALSE)),"",VLOOKUP(Q$1,INDIRECT("'"&amp;$C17&amp;"'!"&amp;"A2"):INDIRECT("'"&amp;$C17&amp;"'!"&amp;"B100"),2,FALSE))</f>
        <v/>
      </c>
      <c r="R17" s="25" t="str">
        <f ca="1">IF(ISERROR(VLOOKUP(R$1,INDIRECT("'"&amp;$C17&amp;"'!"&amp;"A2"):INDIRECT("'"&amp;$C17&amp;"'!"&amp;"B100"),2,FALSE)),"",VLOOKUP(R$1,INDIRECT("'"&amp;$C17&amp;"'!"&amp;"A2"):INDIRECT("'"&amp;$C17&amp;"'!"&amp;"B100"),2,FALSE))</f>
        <v/>
      </c>
      <c r="S17" s="25" t="str">
        <f ca="1">IF(ISERROR(VLOOKUP(S$1,INDIRECT("'"&amp;$C17&amp;"'!"&amp;"A2"):INDIRECT("'"&amp;$C17&amp;"'!"&amp;"B100"),2,FALSE)),"",VLOOKUP(S$1,INDIRECT("'"&amp;$C17&amp;"'!"&amp;"A2"):INDIRECT("'"&amp;$C17&amp;"'!"&amp;"B100"),2,FALSE))</f>
        <v/>
      </c>
      <c r="T17" s="25" t="str">
        <f ca="1">IF(ISERROR(VLOOKUP(T$1,INDIRECT("'"&amp;$C17&amp;"'!"&amp;"A2"):INDIRECT("'"&amp;$C17&amp;"'!"&amp;"B100"),2,FALSE)),"",VLOOKUP(T$1,INDIRECT("'"&amp;$C17&amp;"'!"&amp;"A2"):INDIRECT("'"&amp;$C17&amp;"'!"&amp;"B100"),2,FALSE))</f>
        <v/>
      </c>
      <c r="U17" s="25" t="str">
        <f ca="1">IF(ISERROR(VLOOKUP(U$1,INDIRECT("'"&amp;$C17&amp;"'!"&amp;"A2"):INDIRECT("'"&amp;$C17&amp;"'!"&amp;"B100"),2,FALSE)),"",VLOOKUP(U$1,INDIRECT("'"&amp;$C17&amp;"'!"&amp;"A2"):INDIRECT("'"&amp;$C17&amp;"'!"&amp;"B100"),2,FALSE))</f>
        <v/>
      </c>
      <c r="V17" s="25" t="str">
        <f ca="1">IF(ISERROR(VLOOKUP(V$1,INDIRECT("'"&amp;$C17&amp;"'!"&amp;"A2"):INDIRECT("'"&amp;$C17&amp;"'!"&amp;"B100"),2,FALSE)),"",VLOOKUP(V$1,INDIRECT("'"&amp;$C17&amp;"'!"&amp;"A2"):INDIRECT("'"&amp;$C17&amp;"'!"&amp;"B100"),2,FALSE))</f>
        <v/>
      </c>
      <c r="W17" s="25" t="str">
        <f ca="1">IF(ISERROR(VLOOKUP(W$1,INDIRECT("'"&amp;$C17&amp;"'!"&amp;"A2"):INDIRECT("'"&amp;$C17&amp;"'!"&amp;"B100"),2,FALSE)),"",VLOOKUP(W$1,INDIRECT("'"&amp;$C17&amp;"'!"&amp;"A2"):INDIRECT("'"&amp;$C17&amp;"'!"&amp;"B100"),2,FALSE))</f>
        <v/>
      </c>
      <c r="X17" s="25" t="str">
        <f ca="1">IF(ISERROR(VLOOKUP(X$1,INDIRECT("'"&amp;$C17&amp;"'!"&amp;"A2"):INDIRECT("'"&amp;$C17&amp;"'!"&amp;"B100"),2,FALSE)),"",VLOOKUP(X$1,INDIRECT("'"&amp;$C17&amp;"'!"&amp;"A2"):INDIRECT("'"&amp;$C17&amp;"'!"&amp;"B100"),2,FALSE))</f>
        <v/>
      </c>
      <c r="Y17" s="25" t="str">
        <f ca="1">IF(ISERROR(VLOOKUP(Y$1,INDIRECT("'"&amp;$C17&amp;"'!"&amp;"A2"):INDIRECT("'"&amp;$C17&amp;"'!"&amp;"B100"),2,FALSE)),"",VLOOKUP(Y$1,INDIRECT("'"&amp;$C17&amp;"'!"&amp;"A2"):INDIRECT("'"&amp;$C17&amp;"'!"&amp;"B100"),2,FALSE))</f>
        <v/>
      </c>
      <c r="Z17" s="25" t="str">
        <f ca="1">IF(ISERROR(VLOOKUP(Z$1,INDIRECT("'"&amp;$C17&amp;"'!"&amp;"A2"):INDIRECT("'"&amp;$C17&amp;"'!"&amp;"B100"),2,FALSE)),"",VLOOKUP(Z$1,INDIRECT("'"&amp;$C17&amp;"'!"&amp;"A2"):INDIRECT("'"&amp;$C17&amp;"'!"&amp;"B100"),2,FALSE))</f>
        <v/>
      </c>
      <c r="AA17" s="25" t="str">
        <f ca="1">IF(ISERROR(VLOOKUP(AA$1,INDIRECT("'"&amp;$C17&amp;"'!"&amp;"A2"):INDIRECT("'"&amp;$C17&amp;"'!"&amp;"B100"),2,FALSE)),"",VLOOKUP(AA$1,INDIRECT("'"&amp;$C17&amp;"'!"&amp;"A2"):INDIRECT("'"&amp;$C17&amp;"'!"&amp;"B100"),2,FALSE))</f>
        <v/>
      </c>
      <c r="AB17" s="25" t="str">
        <f ca="1">IF(ISERROR(VLOOKUP(AB$1,INDIRECT("'"&amp;$C17&amp;"'!"&amp;"A2"):INDIRECT("'"&amp;$C17&amp;"'!"&amp;"B100"),2,FALSE)),"",VLOOKUP(AB$1,INDIRECT("'"&amp;$C17&amp;"'!"&amp;"A2"):INDIRECT("'"&amp;$C17&amp;"'!"&amp;"B100"),2,FALSE))</f>
        <v/>
      </c>
      <c r="AC17" s="25" t="str">
        <f ca="1">IF(ISERROR(VLOOKUP(AC$1,INDIRECT("'"&amp;$C17&amp;"'!"&amp;"A2"):INDIRECT("'"&amp;$C17&amp;"'!"&amp;"B100"),2,FALSE)),"",VLOOKUP(AC$1,INDIRECT("'"&amp;$C17&amp;"'!"&amp;"A2"):INDIRECT("'"&amp;$C17&amp;"'!"&amp;"B100"),2,FALSE))</f>
        <v/>
      </c>
      <c r="AD17" s="25" t="str">
        <f ca="1">IF(ISERROR(VLOOKUP(AD$1,INDIRECT("'"&amp;$C17&amp;"'!"&amp;"A2"):INDIRECT("'"&amp;$C17&amp;"'!"&amp;"B100"),2,FALSE)),"",VLOOKUP(AD$1,INDIRECT("'"&amp;$C17&amp;"'!"&amp;"A2"):INDIRECT("'"&amp;$C17&amp;"'!"&amp;"B100"),2,FALSE))</f>
        <v/>
      </c>
      <c r="AE17" s="25" t="str">
        <f ca="1">IF(ISERROR(VLOOKUP(AE$1,INDIRECT("'"&amp;$C17&amp;"'!"&amp;"A2"):INDIRECT("'"&amp;$C17&amp;"'!"&amp;"B100"),2,FALSE)),"",VLOOKUP(AE$1,INDIRECT("'"&amp;$C17&amp;"'!"&amp;"A2"):INDIRECT("'"&amp;$C17&amp;"'!"&amp;"B100"),2,FALSE))</f>
        <v/>
      </c>
      <c r="AF17" s="25" t="str">
        <f ca="1">IF(ISERROR(VLOOKUP(AF$1,INDIRECT("'"&amp;$C17&amp;"'!"&amp;"A2"):INDIRECT("'"&amp;$C17&amp;"'!"&amp;"B100"),2,FALSE)),"",VLOOKUP(AF$1,INDIRECT("'"&amp;$C17&amp;"'!"&amp;"A2"):INDIRECT("'"&amp;$C17&amp;"'!"&amp;"B100"),2,FALSE))</f>
        <v/>
      </c>
      <c r="AG17" s="25" t="str">
        <f ca="1">IF(ISERROR(VLOOKUP(AG$1,INDIRECT("'"&amp;$C17&amp;"'!"&amp;"A2"):INDIRECT("'"&amp;$C17&amp;"'!"&amp;"B100"),2,FALSE)),"",VLOOKUP(AG$1,INDIRECT("'"&amp;$C17&amp;"'!"&amp;"A2"):INDIRECT("'"&amp;$C17&amp;"'!"&amp;"B100"),2,FALSE))</f>
        <v/>
      </c>
      <c r="AH17" s="25" t="str">
        <f ca="1">IF(ISERROR(VLOOKUP(AH$1,INDIRECT("'"&amp;$C17&amp;"'!"&amp;"A2"):INDIRECT("'"&amp;$C17&amp;"'!"&amp;"B100"),2,FALSE)),"",VLOOKUP(AH$1,INDIRECT("'"&amp;$C17&amp;"'!"&amp;"A2"):INDIRECT("'"&amp;$C17&amp;"'!"&amp;"B100"),2,FALSE))</f>
        <v/>
      </c>
      <c r="AI17" s="25" t="str">
        <f ca="1">IF(ISERROR(VLOOKUP(AI$1,INDIRECT("'"&amp;$C17&amp;"'!"&amp;"A2"):INDIRECT("'"&amp;$C17&amp;"'!"&amp;"B100"),2,FALSE)),"",VLOOKUP(AI$1,INDIRECT("'"&amp;$C17&amp;"'!"&amp;"A2"):INDIRECT("'"&amp;$C17&amp;"'!"&amp;"B100"),2,FALSE))</f>
        <v/>
      </c>
      <c r="AJ17" s="25" t="str">
        <f ca="1">IF(ISERROR(VLOOKUP(AJ$1,INDIRECT("'"&amp;$C17&amp;"'!"&amp;"A2"):INDIRECT("'"&amp;$C17&amp;"'!"&amp;"B100"),2,FALSE)),"",VLOOKUP(AJ$1,INDIRECT("'"&amp;$C17&amp;"'!"&amp;"A2"):INDIRECT("'"&amp;$C17&amp;"'!"&amp;"B100"),2,FALSE))</f>
        <v/>
      </c>
      <c r="AK17" s="25" t="str">
        <f ca="1">IF(ISERROR(VLOOKUP(AK$1,INDIRECT("'"&amp;$C17&amp;"'!"&amp;"A2"):INDIRECT("'"&amp;$C17&amp;"'!"&amp;"B100"),2,FALSE)),"",VLOOKUP(AK$1,INDIRECT("'"&amp;$C17&amp;"'!"&amp;"A2"):INDIRECT("'"&amp;$C17&amp;"'!"&amp;"B100"),2,FALSE))</f>
        <v/>
      </c>
      <c r="AL17" s="25" t="str">
        <f ca="1">IF(ISERROR(VLOOKUP(AL$1,INDIRECT("'"&amp;$C17&amp;"'!"&amp;"A2"):INDIRECT("'"&amp;$C17&amp;"'!"&amp;"B100"),2,FALSE)),"",VLOOKUP(AL$1,INDIRECT("'"&amp;$C17&amp;"'!"&amp;"A2"):INDIRECT("'"&amp;$C17&amp;"'!"&amp;"B100"),2,FALSE))</f>
        <v/>
      </c>
      <c r="AM17" s="25" t="str">
        <f ca="1">IF(ISERROR(VLOOKUP(AM$1,INDIRECT("'"&amp;$C17&amp;"'!"&amp;"A2"):INDIRECT("'"&amp;$C17&amp;"'!"&amp;"B100"),2,FALSE)),"",VLOOKUP(AM$1,INDIRECT("'"&amp;$C17&amp;"'!"&amp;"A2"):INDIRECT("'"&amp;$C17&amp;"'!"&amp;"B100"),2,FALSE))</f>
        <v/>
      </c>
      <c r="AN17" s="25" t="str">
        <f ca="1">IF(ISERROR(VLOOKUP(AN$1,INDIRECT("'"&amp;$C17&amp;"'!"&amp;"A2"):INDIRECT("'"&amp;$C17&amp;"'!"&amp;"B100"),2,FALSE)),"",VLOOKUP(AN$1,INDIRECT("'"&amp;$C17&amp;"'!"&amp;"A2"):INDIRECT("'"&amp;$C17&amp;"'!"&amp;"B100"),2,FALSE))</f>
        <v/>
      </c>
      <c r="AO17" s="25" t="str">
        <f ca="1">IF(ISERROR(VLOOKUP(AO$1,INDIRECT("'"&amp;$C17&amp;"'!"&amp;"A2"):INDIRECT("'"&amp;$C17&amp;"'!"&amp;"B100"),2,FALSE)),"",VLOOKUP(AO$1,INDIRECT("'"&amp;$C17&amp;"'!"&amp;"A2"):INDIRECT("'"&amp;$C17&amp;"'!"&amp;"B100"),2,FALSE))</f>
        <v/>
      </c>
      <c r="AP17" s="25" t="str">
        <f ca="1">IF(ISERROR(VLOOKUP(AP$1,INDIRECT("'"&amp;$C17&amp;"'!"&amp;"A2"):INDIRECT("'"&amp;$C17&amp;"'!"&amp;"B100"),2,FALSE)),"",VLOOKUP(AP$1,INDIRECT("'"&amp;$C17&amp;"'!"&amp;"A2"):INDIRECT("'"&amp;$C17&amp;"'!"&amp;"B100"),2,FALSE))</f>
        <v/>
      </c>
      <c r="AQ17" s="25" t="str">
        <f ca="1">IF(ISERROR(VLOOKUP(AQ$1,INDIRECT("'"&amp;$C17&amp;"'!"&amp;"A2"):INDIRECT("'"&amp;$C17&amp;"'!"&amp;"B100"),2,FALSE)),"",VLOOKUP(AQ$1,INDIRECT("'"&amp;$C17&amp;"'!"&amp;"A2"):INDIRECT("'"&amp;$C17&amp;"'!"&amp;"B100"),2,FALSE))</f>
        <v/>
      </c>
      <c r="AR17" s="25" t="str">
        <f ca="1">IF(ISERROR(VLOOKUP(AR$1,INDIRECT("'"&amp;$C17&amp;"'!"&amp;"A2"):INDIRECT("'"&amp;$C17&amp;"'!"&amp;"B100"),2,FALSE)),"",VLOOKUP(AR$1,INDIRECT("'"&amp;$C17&amp;"'!"&amp;"A2"):INDIRECT("'"&amp;$C17&amp;"'!"&amp;"B100"),2,FALSE))</f>
        <v/>
      </c>
      <c r="AS17" s="25" t="str">
        <f ca="1">IF(ISERROR(VLOOKUP(AS$1,INDIRECT("'"&amp;$C17&amp;"'!"&amp;"A2"):INDIRECT("'"&amp;$C17&amp;"'!"&amp;"B100"),2,FALSE)),"",VLOOKUP(AS$1,INDIRECT("'"&amp;$C17&amp;"'!"&amp;"A2"):INDIRECT("'"&amp;$C17&amp;"'!"&amp;"B100"),2,FALSE))</f>
        <v/>
      </c>
      <c r="AT17" s="25" t="str">
        <f ca="1">IF(ISERROR(VLOOKUP(AT$1,INDIRECT("'"&amp;$C17&amp;"'!"&amp;"A2"):INDIRECT("'"&amp;$C17&amp;"'!"&amp;"B100"),2,FALSE)),"",VLOOKUP(AT$1,INDIRECT("'"&amp;$C17&amp;"'!"&amp;"A2"):INDIRECT("'"&amp;$C17&amp;"'!"&amp;"B100"),2,FALSE))</f>
        <v/>
      </c>
      <c r="AU17" s="25" t="str">
        <f ca="1">IF(ISERROR(VLOOKUP(AU$1,INDIRECT("'"&amp;$C17&amp;"'!"&amp;"A2"):INDIRECT("'"&amp;$C17&amp;"'!"&amp;"B100"),2,FALSE)),"",VLOOKUP(AU$1,INDIRECT("'"&amp;$C17&amp;"'!"&amp;"A2"):INDIRECT("'"&amp;$C17&amp;"'!"&amp;"B100"),2,FALSE))</f>
        <v/>
      </c>
      <c r="AV17" s="25" t="str">
        <f ca="1">IF(ISERROR(VLOOKUP(AV$1,INDIRECT("'"&amp;$C17&amp;"'!"&amp;"A2"):INDIRECT("'"&amp;$C17&amp;"'!"&amp;"B100"),2,FALSE)),"",VLOOKUP(AV$1,INDIRECT("'"&amp;$C17&amp;"'!"&amp;"A2"):INDIRECT("'"&amp;$C17&amp;"'!"&amp;"B100"),2,FALSE))</f>
        <v/>
      </c>
      <c r="AW17" s="25" t="str">
        <f ca="1">IF(ISERROR(VLOOKUP(AW$1,INDIRECT("'"&amp;$C17&amp;"'!"&amp;"A2"):INDIRECT("'"&amp;$C17&amp;"'!"&amp;"B100"),2,FALSE)),"",VLOOKUP(AW$1,INDIRECT("'"&amp;$C17&amp;"'!"&amp;"A2"):INDIRECT("'"&amp;$C17&amp;"'!"&amp;"B100"),2,FALSE))</f>
        <v/>
      </c>
      <c r="AX17" s="25" t="str">
        <f ca="1">IF(ISERROR(VLOOKUP(AX$1,INDIRECT("'"&amp;$C17&amp;"'!"&amp;"A2"):INDIRECT("'"&amp;$C17&amp;"'!"&amp;"B100"),2,FALSE)),"",VLOOKUP(AX$1,INDIRECT("'"&amp;$C17&amp;"'!"&amp;"A2"):INDIRECT("'"&amp;$C17&amp;"'!"&amp;"B100"),2,FALSE))</f>
        <v/>
      </c>
      <c r="AY17" s="25" t="str">
        <f ca="1">IF(ISERROR(VLOOKUP(AY$1,INDIRECT("'"&amp;$C17&amp;"'!"&amp;"A2"):INDIRECT("'"&amp;$C17&amp;"'!"&amp;"B100"),2,FALSE)),"",VLOOKUP(AY$1,INDIRECT("'"&amp;$C17&amp;"'!"&amp;"A2"):INDIRECT("'"&amp;$C17&amp;"'!"&amp;"B100"),2,FALSE))</f>
        <v/>
      </c>
      <c r="AZ17" s="25" t="str">
        <f ca="1">IF(ISERROR(VLOOKUP(AZ$1,INDIRECT("'"&amp;$C17&amp;"'!"&amp;"A2"):INDIRECT("'"&amp;$C17&amp;"'!"&amp;"B100"),2,FALSE)),"",VLOOKUP(AZ$1,INDIRECT("'"&amp;$C17&amp;"'!"&amp;"A2"):INDIRECT("'"&amp;$C17&amp;"'!"&amp;"B100"),2,FALSE))</f>
        <v/>
      </c>
      <c r="BA17" s="25" t="str">
        <f ca="1">IF(ISERROR(VLOOKUP(BA$1,INDIRECT("'"&amp;$C17&amp;"'!"&amp;"A2"):INDIRECT("'"&amp;$C17&amp;"'!"&amp;"B100"),2,FALSE)),"",VLOOKUP(BA$1,INDIRECT("'"&amp;$C17&amp;"'!"&amp;"A2"):INDIRECT("'"&amp;$C17&amp;"'!"&amp;"B100"),2,FALSE))</f>
        <v/>
      </c>
      <c r="BB17" s="25" t="str">
        <f ca="1">IF(ISERROR(VLOOKUP(BB$1,INDIRECT("'"&amp;$C17&amp;"'!"&amp;"A2"):INDIRECT("'"&amp;$C17&amp;"'!"&amp;"B100"),2,FALSE)),"",VLOOKUP(BB$1,INDIRECT("'"&amp;$C17&amp;"'!"&amp;"A2"):INDIRECT("'"&amp;$C17&amp;"'!"&amp;"B100"),2,FALSE))</f>
        <v/>
      </c>
      <c r="BC17" s="25" t="str">
        <f ca="1">IF(ISERROR(VLOOKUP(BC$1,INDIRECT("'"&amp;$C17&amp;"'!"&amp;"A2"):INDIRECT("'"&amp;$C17&amp;"'!"&amp;"B100"),2,FALSE)),"",VLOOKUP(BC$1,INDIRECT("'"&amp;$C17&amp;"'!"&amp;"A2"):INDIRECT("'"&amp;$C17&amp;"'!"&amp;"B100"),2,FALSE))</f>
        <v/>
      </c>
      <c r="BD17" s="25" t="str">
        <f ca="1">IF(ISERROR(VLOOKUP(BD$1,INDIRECT("'"&amp;$C17&amp;"'!"&amp;"A2"):INDIRECT("'"&amp;$C17&amp;"'!"&amp;"B100"),2,FALSE)),"",VLOOKUP(BD$1,INDIRECT("'"&amp;$C17&amp;"'!"&amp;"A2"):INDIRECT("'"&amp;$C17&amp;"'!"&amp;"B100"),2,FALSE))</f>
        <v/>
      </c>
      <c r="BE17" s="69"/>
    </row>
    <row r="18" spans="1:58" x14ac:dyDescent="0.25">
      <c r="A18" s="64" t="s">
        <v>67</v>
      </c>
      <c r="B18" s="64">
        <v>5</v>
      </c>
      <c r="C18" s="64" t="str">
        <f t="shared" si="0"/>
        <v>5-RETURN</v>
      </c>
      <c r="D18" s="109" t="s">
        <v>134</v>
      </c>
      <c r="E18" s="109" t="str">
        <f ca="1">IF(ISERROR(VLOOKUP(E$1,INDIRECT("'"&amp;$C18&amp;"'!"&amp;"A2"):INDIRECT("'"&amp;$C18&amp;"'!"&amp;"B100"),2,FALSE)),"",VLOOKUP(E$1,INDIRECT("'"&amp;$C18&amp;"'!"&amp;"A2"):INDIRECT("'"&amp;$C18&amp;"'!"&amp;"B100"),2,FALSE))</f>
        <v>GEODATA:RETURN</v>
      </c>
      <c r="F18" s="24" t="str">
        <f ca="1">IF(ISERROR(VLOOKUP(F$1,INDIRECT("'"&amp;$C18&amp;"'!"&amp;"A2"):INDIRECT("'"&amp;$C18&amp;"'!"&amp;"B100"),2,FALSE)),"",VLOOKUP(F$1,INDIRECT("'"&amp;$C18&amp;"'!"&amp;"A2"):INDIRECT("'"&amp;$C18&amp;"'!"&amp;"B100"),2,FALSE))</f>
        <v>NUMORDER</v>
      </c>
      <c r="G18" s="24" t="str">
        <f ca="1">IF(ISERROR(VLOOKUP(G$1,INDIRECT("'"&amp;$C18&amp;"'!"&amp;"A2"):INDIRECT("'"&amp;$C18&amp;"'!"&amp;"B100"),2,FALSE)),"",VLOOKUP(G$1,INDIRECT("'"&amp;$C18&amp;"'!"&amp;"A2"):INDIRECT("'"&amp;$C18&amp;"'!"&amp;"B100"),2,FALSE))</f>
        <v>RETCOMPNAME</v>
      </c>
      <c r="H18" s="24" t="str">
        <f ca="1">IF(ISERROR(VLOOKUP(H$1,INDIRECT("'"&amp;$C18&amp;"'!"&amp;"A2"):INDIRECT("'"&amp;$C18&amp;"'!"&amp;"B100"),2,FALSE)),"",VLOOKUP(H$1,INDIRECT("'"&amp;$C18&amp;"'!"&amp;"A2"):INDIRECT("'"&amp;$C18&amp;"'!"&amp;"B100"),2,FALSE))</f>
        <v>RETNAME1</v>
      </c>
      <c r="I18" s="24" t="str">
        <f ca="1">IF(ISERROR(VLOOKUP(I$1,INDIRECT("'"&amp;$C18&amp;"'!"&amp;"A2"):INDIRECT("'"&amp;$C18&amp;"'!"&amp;"B100"),2,FALSE)),"",VLOOKUP(I$1,INDIRECT("'"&amp;$C18&amp;"'!"&amp;"A2"):INDIRECT("'"&amp;$C18&amp;"'!"&amp;"B100"),2,FALSE))</f>
        <v>RETNAME2</v>
      </c>
      <c r="J18" s="24" t="str">
        <f ca="1">IF(ISERROR(VLOOKUP(J$1,INDIRECT("'"&amp;$C18&amp;"'!"&amp;"A2"):INDIRECT("'"&amp;$C18&amp;"'!"&amp;"B100"),2,FALSE)),"",VLOOKUP(J$1,INDIRECT("'"&amp;$C18&amp;"'!"&amp;"A2"):INDIRECT("'"&amp;$C18&amp;"'!"&amp;"B100"),2,FALSE))</f>
        <v>RETSTREET</v>
      </c>
      <c r="K18" s="24" t="str">
        <f ca="1">IF(ISERROR(VLOOKUP(K$1,INDIRECT("'"&amp;$C18&amp;"'!"&amp;"A2"):INDIRECT("'"&amp;$C18&amp;"'!"&amp;"B100"),2,FALSE)),"",VLOOKUP(K$1,INDIRECT("'"&amp;$C18&amp;"'!"&amp;"A2"):INDIRECT("'"&amp;$C18&amp;"'!"&amp;"B100"),2,FALSE))</f>
        <v>RETADD2</v>
      </c>
      <c r="L18" s="24" t="str">
        <f ca="1">IF(ISERROR(VLOOKUP(L$1,INDIRECT("'"&amp;$C18&amp;"'!"&amp;"A2"):INDIRECT("'"&amp;$C18&amp;"'!"&amp;"B100"),2,FALSE)),"",VLOOKUP(L$1,INDIRECT("'"&amp;$C18&amp;"'!"&amp;"A2"):INDIRECT("'"&amp;$C18&amp;"'!"&amp;"B100"),2,FALSE))</f>
        <v>RETADD3</v>
      </c>
      <c r="M18" s="24" t="str">
        <f ca="1">IF(ISERROR(VLOOKUP(M$1,INDIRECT("'"&amp;$C18&amp;"'!"&amp;"A2"):INDIRECT("'"&amp;$C18&amp;"'!"&amp;"B100"),2,FALSE)),"",VLOOKUP(M$1,INDIRECT("'"&amp;$C18&amp;"'!"&amp;"A2"):INDIRECT("'"&amp;$C18&amp;"'!"&amp;"B100"),2,FALSE))</f>
        <v>RETPROPNUM</v>
      </c>
      <c r="N18" s="24" t="str">
        <f ca="1">IF(ISERROR(VLOOKUP(N$1,INDIRECT("'"&amp;$C18&amp;"'!"&amp;"A2"):INDIRECT("'"&amp;$C18&amp;"'!"&amp;"B100"),2,FALSE)),"",VLOOKUP(N$1,INDIRECT("'"&amp;$C18&amp;"'!"&amp;"A2"):INDIRECT("'"&amp;$C18&amp;"'!"&amp;"B100"),2,FALSE))</f>
        <v>RETCOUNTRYCODE</v>
      </c>
      <c r="O18" s="24" t="str">
        <f ca="1">IF(ISERROR(VLOOKUP(O$1,INDIRECT("'"&amp;$C18&amp;"'!"&amp;"A2"):INDIRECT("'"&amp;$C18&amp;"'!"&amp;"B100"),2,FALSE)),"",VLOOKUP(O$1,INDIRECT("'"&amp;$C18&amp;"'!"&amp;"A2"):INDIRECT("'"&amp;$C18&amp;"'!"&amp;"B100"),2,FALSE))</f>
        <v>RETSTATE</v>
      </c>
      <c r="P18" s="24" t="str">
        <f ca="1">IF(ISERROR(VLOOKUP(P$1,INDIRECT("'"&amp;$C18&amp;"'!"&amp;"A2"):INDIRECT("'"&amp;$C18&amp;"'!"&amp;"B100"),2,FALSE)),"",VLOOKUP(P$1,INDIRECT("'"&amp;$C18&amp;"'!"&amp;"A2"):INDIRECT("'"&amp;$C18&amp;"'!"&amp;"B100"),2,FALSE))</f>
        <v>RETZIPCODE</v>
      </c>
      <c r="Q18" s="24" t="str">
        <f ca="1">IF(ISERROR(VLOOKUP(Q$1,INDIRECT("'"&amp;$C18&amp;"'!"&amp;"A2"):INDIRECT("'"&amp;$C18&amp;"'!"&amp;"B100"),2,FALSE)),"",VLOOKUP(Q$1,INDIRECT("'"&amp;$C18&amp;"'!"&amp;"A2"):INDIRECT("'"&amp;$C18&amp;"'!"&amp;"B100"),2,FALSE))</f>
        <v>RETTOWN</v>
      </c>
      <c r="R18" s="24" t="str">
        <f ca="1">IF(ISERROR(VLOOKUP(R$1,INDIRECT("'"&amp;$C18&amp;"'!"&amp;"A2"):INDIRECT("'"&amp;$C18&amp;"'!"&amp;"B100"),2,FALSE)),"",VLOOKUP(R$1,INDIRECT("'"&amp;$C18&amp;"'!"&amp;"A2"):INDIRECT("'"&amp;$C18&amp;"'!"&amp;"B100"),2,FALSE))</f>
        <v>RETCONTACT</v>
      </c>
      <c r="S18" s="24" t="str">
        <f ca="1">IF(ISERROR(VLOOKUP(S$1,INDIRECT("'"&amp;$C18&amp;"'!"&amp;"A2"):INDIRECT("'"&amp;$C18&amp;"'!"&amp;"B100"),2,FALSE)),"",VLOOKUP(S$1,INDIRECT("'"&amp;$C18&amp;"'!"&amp;"A2"):INDIRECT("'"&amp;$C18&amp;"'!"&amp;"B100"),2,FALSE))</f>
        <v>RETPHONE</v>
      </c>
      <c r="T18" s="24" t="str">
        <f ca="1">IF(ISERROR(VLOOKUP(T$1,INDIRECT("'"&amp;$C18&amp;"'!"&amp;"A2"):INDIRECT("'"&amp;$C18&amp;"'!"&amp;"B100"),2,FALSE)),"",VLOOKUP(T$1,INDIRECT("'"&amp;$C18&amp;"'!"&amp;"A2"):INDIRECT("'"&amp;$C18&amp;"'!"&amp;"B100"),2,FALSE))</f>
        <v>RETFAX</v>
      </c>
      <c r="U18" s="24" t="str">
        <f ca="1">IF(ISERROR(VLOOKUP(U$1,INDIRECT("'"&amp;$C18&amp;"'!"&amp;"A2"):INDIRECT("'"&amp;$C18&amp;"'!"&amp;"B100"),2,FALSE)),"",VLOOKUP(U$1,INDIRECT("'"&amp;$C18&amp;"'!"&amp;"A2"):INDIRECT("'"&amp;$C18&amp;"'!"&amp;"B100"),2,FALSE))</f>
        <v>RETEMAIL</v>
      </c>
      <c r="V18" s="24" t="str">
        <f ca="1">IF(ISERROR(VLOOKUP(V$1,INDIRECT("'"&amp;$C18&amp;"'!"&amp;"A2"):INDIRECT("'"&amp;$C18&amp;"'!"&amp;"B100"),2,FALSE)),"",VLOOKUP(V$1,INDIRECT("'"&amp;$C18&amp;"'!"&amp;"A2"):INDIRECT("'"&amp;$C18&amp;"'!"&amp;"B100"),2,FALSE))</f>
        <v>RETCOMMENT</v>
      </c>
      <c r="W18" s="24" t="str">
        <f ca="1">IF(ISERROR(VLOOKUP(W$1,INDIRECT("'"&amp;$C18&amp;"'!"&amp;"A2"):INDIRECT("'"&amp;$C18&amp;"'!"&amp;"B100"),2,FALSE)),"",VLOOKUP(W$1,INDIRECT("'"&amp;$C18&amp;"'!"&amp;"A2"):INDIRECT("'"&amp;$C18&amp;"'!"&amp;"B100"),2,FALSE))</f>
        <v>RETGLN</v>
      </c>
      <c r="X18" s="24" t="str">
        <f ca="1">IF(ISERROR(VLOOKUP(X$1,INDIRECT("'"&amp;$C18&amp;"'!"&amp;"A2"):INDIRECT("'"&amp;$C18&amp;"'!"&amp;"B100"),2,FALSE)),"",VLOOKUP(X$1,INDIRECT("'"&amp;$C18&amp;"'!"&amp;"A2"):INDIRECT("'"&amp;$C18&amp;"'!"&amp;"B100"),2,FALSE))</f>
        <v>RETGPSLAT</v>
      </c>
      <c r="Y18" s="24" t="str">
        <f ca="1">IF(ISERROR(VLOOKUP(Y$1,INDIRECT("'"&amp;$C18&amp;"'!"&amp;"A2"):INDIRECT("'"&amp;$C18&amp;"'!"&amp;"B100"),2,FALSE)),"",VLOOKUP(Y$1,INDIRECT("'"&amp;$C18&amp;"'!"&amp;"A2"):INDIRECT("'"&amp;$C18&amp;"'!"&amp;"B100"),2,FALSE))</f>
        <v>RETGPSLONG</v>
      </c>
      <c r="Z18" s="24" t="str">
        <f ca="1">IF(ISERROR(VLOOKUP(Z$1,INDIRECT("'"&amp;$C18&amp;"'!"&amp;"A2"):INDIRECT("'"&amp;$C18&amp;"'!"&amp;"B100"),2,FALSE)),"",VLOOKUP(Z$1,INDIRECT("'"&amp;$C18&amp;"'!"&amp;"A2"):INDIRECT("'"&amp;$C18&amp;"'!"&amp;"B100"),2,FALSE))</f>
        <v>RETPARCELNUMBER</v>
      </c>
      <c r="AA18" s="24" t="str">
        <f ca="1">IF(ISERROR(VLOOKUP(AA$1,INDIRECT("'"&amp;$C18&amp;"'!"&amp;"A2"):INDIRECT("'"&amp;$C18&amp;"'!"&amp;"B100"),2,FALSE)),"",VLOOKUP(AA$1,INDIRECT("'"&amp;$C18&amp;"'!"&amp;"A2"):INDIRECT("'"&amp;$C18&amp;"'!"&amp;"B100"),2,FALSE))</f>
        <v>RETSERVICECODE</v>
      </c>
      <c r="AB18" s="24" t="str">
        <f ca="1">IF(ISERROR(VLOOKUP(AB$1,INDIRECT("'"&amp;$C18&amp;"'!"&amp;"A2"):INDIRECT("'"&amp;$C18&amp;"'!"&amp;"B100"),2,FALSE)),"",VLOOKUP(AB$1,INDIRECT("'"&amp;$C18&amp;"'!"&amp;"A2"):INDIRECT("'"&amp;$C18&amp;"'!"&amp;"B100"),2,FALSE))</f>
        <v>RETDEPOT</v>
      </c>
      <c r="AC18" s="24" t="str">
        <f ca="1">IF(ISERROR(VLOOKUP(AC$1,INDIRECT("'"&amp;$C18&amp;"'!"&amp;"A2"):INDIRECT("'"&amp;$C18&amp;"'!"&amp;"B100"),2,FALSE)),"",VLOOKUP(AC$1,INDIRECT("'"&amp;$C18&amp;"'!"&amp;"A2"):INDIRECT("'"&amp;$C18&amp;"'!"&amp;"B100"),2,FALSE))</f>
        <v>RETPUDOID</v>
      </c>
      <c r="AD18" s="24" t="str">
        <f ca="1">IF(ISERROR(VLOOKUP(AD$1,INDIRECT("'"&amp;$C18&amp;"'!"&amp;"A2"):INDIRECT("'"&amp;$C18&amp;"'!"&amp;"B100"),2,FALSE)),"",VLOOKUP(AD$1,INDIRECT("'"&amp;$C18&amp;"'!"&amp;"A2"):INDIRECT("'"&amp;$C18&amp;"'!"&amp;"B100"),2,FALSE))</f>
        <v/>
      </c>
      <c r="AE18" s="24" t="str">
        <f ca="1">IF(ISERROR(VLOOKUP(AE$1,INDIRECT("'"&amp;$C18&amp;"'!"&amp;"A2"):INDIRECT("'"&amp;$C18&amp;"'!"&amp;"B100"),2,FALSE)),"",VLOOKUP(AE$1,INDIRECT("'"&amp;$C18&amp;"'!"&amp;"A2"):INDIRECT("'"&amp;$C18&amp;"'!"&amp;"B100"),2,FALSE))</f>
        <v/>
      </c>
      <c r="AF18" s="24" t="str">
        <f ca="1">IF(ISERROR(VLOOKUP(AF$1,INDIRECT("'"&amp;$C18&amp;"'!"&amp;"A2"):INDIRECT("'"&amp;$C18&amp;"'!"&amp;"B100"),2,FALSE)),"",VLOOKUP(AF$1,INDIRECT("'"&amp;$C18&amp;"'!"&amp;"A2"):INDIRECT("'"&amp;$C18&amp;"'!"&amp;"B100"),2,FALSE))</f>
        <v/>
      </c>
      <c r="AG18" s="24" t="str">
        <f ca="1">IF(ISERROR(VLOOKUP(AG$1,INDIRECT("'"&amp;$C18&amp;"'!"&amp;"A2"):INDIRECT("'"&amp;$C18&amp;"'!"&amp;"B100"),2,FALSE)),"",VLOOKUP(AG$1,INDIRECT("'"&amp;$C18&amp;"'!"&amp;"A2"):INDIRECT("'"&amp;$C18&amp;"'!"&amp;"B100"),2,FALSE))</f>
        <v/>
      </c>
      <c r="AH18" s="24" t="str">
        <f ca="1">IF(ISERROR(VLOOKUP(AH$1,INDIRECT("'"&amp;$C18&amp;"'!"&amp;"A2"):INDIRECT("'"&amp;$C18&amp;"'!"&amp;"B100"),2,FALSE)),"",VLOOKUP(AH$1,INDIRECT("'"&amp;$C18&amp;"'!"&amp;"A2"):INDIRECT("'"&amp;$C18&amp;"'!"&amp;"B100"),2,FALSE))</f>
        <v/>
      </c>
      <c r="AI18" s="24" t="str">
        <f ca="1">IF(ISERROR(VLOOKUP(AI$1,INDIRECT("'"&amp;$C18&amp;"'!"&amp;"A2"):INDIRECT("'"&amp;$C18&amp;"'!"&amp;"B100"),2,FALSE)),"",VLOOKUP(AI$1,INDIRECT("'"&amp;$C18&amp;"'!"&amp;"A2"):INDIRECT("'"&amp;$C18&amp;"'!"&amp;"B100"),2,FALSE))</f>
        <v/>
      </c>
      <c r="AJ18" s="24" t="str">
        <f ca="1">IF(ISERROR(VLOOKUP(AJ$1,INDIRECT("'"&amp;$C18&amp;"'!"&amp;"A2"):INDIRECT("'"&amp;$C18&amp;"'!"&amp;"B100"),2,FALSE)),"",VLOOKUP(AJ$1,INDIRECT("'"&amp;$C18&amp;"'!"&amp;"A2"):INDIRECT("'"&amp;$C18&amp;"'!"&amp;"B100"),2,FALSE))</f>
        <v/>
      </c>
      <c r="AK18" s="24" t="str">
        <f ca="1">IF(ISERROR(VLOOKUP(AK$1,INDIRECT("'"&amp;$C18&amp;"'!"&amp;"A2"):INDIRECT("'"&amp;$C18&amp;"'!"&amp;"B100"),2,FALSE)),"",VLOOKUP(AK$1,INDIRECT("'"&amp;$C18&amp;"'!"&amp;"A2"):INDIRECT("'"&amp;$C18&amp;"'!"&amp;"B100"),2,FALSE))</f>
        <v/>
      </c>
      <c r="AL18" s="24" t="str">
        <f ca="1">IF(ISERROR(VLOOKUP(AL$1,INDIRECT("'"&amp;$C18&amp;"'!"&amp;"A2"):INDIRECT("'"&amp;$C18&amp;"'!"&amp;"B100"),2,FALSE)),"",VLOOKUP(AL$1,INDIRECT("'"&amp;$C18&amp;"'!"&amp;"A2"):INDIRECT("'"&amp;$C18&amp;"'!"&amp;"B100"),2,FALSE))</f>
        <v/>
      </c>
      <c r="AM18" s="24" t="str">
        <f ca="1">IF(ISERROR(VLOOKUP(AM$1,INDIRECT("'"&amp;$C18&amp;"'!"&amp;"A2"):INDIRECT("'"&amp;$C18&amp;"'!"&amp;"B100"),2,FALSE)),"",VLOOKUP(AM$1,INDIRECT("'"&amp;$C18&amp;"'!"&amp;"A2"):INDIRECT("'"&amp;$C18&amp;"'!"&amp;"B100"),2,FALSE))</f>
        <v/>
      </c>
      <c r="AN18" s="24" t="str">
        <f ca="1">IF(ISERROR(VLOOKUP(AN$1,INDIRECT("'"&amp;$C18&amp;"'!"&amp;"A2"):INDIRECT("'"&amp;$C18&amp;"'!"&amp;"B100"),2,FALSE)),"",VLOOKUP(AN$1,INDIRECT("'"&amp;$C18&amp;"'!"&amp;"A2"):INDIRECT("'"&amp;$C18&amp;"'!"&amp;"B100"),2,FALSE))</f>
        <v/>
      </c>
      <c r="AO18" s="24" t="str">
        <f ca="1">IF(ISERROR(VLOOKUP(AO$1,INDIRECT("'"&amp;$C18&amp;"'!"&amp;"A2"):INDIRECT("'"&amp;$C18&amp;"'!"&amp;"B100"),2,FALSE)),"",VLOOKUP(AO$1,INDIRECT("'"&amp;$C18&amp;"'!"&amp;"A2"):INDIRECT("'"&amp;$C18&amp;"'!"&amp;"B100"),2,FALSE))</f>
        <v/>
      </c>
      <c r="AP18" s="24" t="str">
        <f ca="1">IF(ISERROR(VLOOKUP(AP$1,INDIRECT("'"&amp;$C18&amp;"'!"&amp;"A2"):INDIRECT("'"&amp;$C18&amp;"'!"&amp;"B100"),2,FALSE)),"",VLOOKUP(AP$1,INDIRECT("'"&amp;$C18&amp;"'!"&amp;"A2"):INDIRECT("'"&amp;$C18&amp;"'!"&amp;"B100"),2,FALSE))</f>
        <v/>
      </c>
      <c r="AQ18" s="24" t="str">
        <f ca="1">IF(ISERROR(VLOOKUP(AQ$1,INDIRECT("'"&amp;$C18&amp;"'!"&amp;"A2"):INDIRECT("'"&amp;$C18&amp;"'!"&amp;"B100"),2,FALSE)),"",VLOOKUP(AQ$1,INDIRECT("'"&amp;$C18&amp;"'!"&amp;"A2"):INDIRECT("'"&amp;$C18&amp;"'!"&amp;"B100"),2,FALSE))</f>
        <v/>
      </c>
      <c r="AR18" s="24" t="str">
        <f ca="1">IF(ISERROR(VLOOKUP(AR$1,INDIRECT("'"&amp;$C18&amp;"'!"&amp;"A2"):INDIRECT("'"&amp;$C18&amp;"'!"&amp;"B100"),2,FALSE)),"",VLOOKUP(AR$1,INDIRECT("'"&amp;$C18&amp;"'!"&amp;"A2"):INDIRECT("'"&amp;$C18&amp;"'!"&amp;"B100"),2,FALSE))</f>
        <v/>
      </c>
      <c r="AS18" s="24" t="str">
        <f ca="1">IF(ISERROR(VLOOKUP(AS$1,INDIRECT("'"&amp;$C18&amp;"'!"&amp;"A2"):INDIRECT("'"&amp;$C18&amp;"'!"&amp;"B100"),2,FALSE)),"",VLOOKUP(AS$1,INDIRECT("'"&amp;$C18&amp;"'!"&amp;"A2"):INDIRECT("'"&amp;$C18&amp;"'!"&amp;"B100"),2,FALSE))</f>
        <v/>
      </c>
      <c r="AT18" s="24" t="str">
        <f ca="1">IF(ISERROR(VLOOKUP(AT$1,INDIRECT("'"&amp;$C18&amp;"'!"&amp;"A2"):INDIRECT("'"&amp;$C18&amp;"'!"&amp;"B100"),2,FALSE)),"",VLOOKUP(AT$1,INDIRECT("'"&amp;$C18&amp;"'!"&amp;"A2"):INDIRECT("'"&amp;$C18&amp;"'!"&amp;"B100"),2,FALSE))</f>
        <v/>
      </c>
      <c r="AU18" s="24" t="str">
        <f ca="1">IF(ISERROR(VLOOKUP(AU$1,INDIRECT("'"&amp;$C18&amp;"'!"&amp;"A2"):INDIRECT("'"&amp;$C18&amp;"'!"&amp;"B100"),2,FALSE)),"",VLOOKUP(AU$1,INDIRECT("'"&amp;$C18&amp;"'!"&amp;"A2"):INDIRECT("'"&amp;$C18&amp;"'!"&amp;"B100"),2,FALSE))</f>
        <v/>
      </c>
      <c r="AV18" s="24" t="str">
        <f ca="1">IF(ISERROR(VLOOKUP(AV$1,INDIRECT("'"&amp;$C18&amp;"'!"&amp;"A2"):INDIRECT("'"&amp;$C18&amp;"'!"&amp;"B100"),2,FALSE)),"",VLOOKUP(AV$1,INDIRECT("'"&amp;$C18&amp;"'!"&amp;"A2"):INDIRECT("'"&amp;$C18&amp;"'!"&amp;"B100"),2,FALSE))</f>
        <v/>
      </c>
      <c r="AW18" s="24" t="str">
        <f ca="1">IF(ISERROR(VLOOKUP(AW$1,INDIRECT("'"&amp;$C18&amp;"'!"&amp;"A2"):INDIRECT("'"&amp;$C18&amp;"'!"&amp;"B100"),2,FALSE)),"",VLOOKUP(AW$1,INDIRECT("'"&amp;$C18&amp;"'!"&amp;"A2"):INDIRECT("'"&amp;$C18&amp;"'!"&amp;"B100"),2,FALSE))</f>
        <v/>
      </c>
      <c r="AX18" s="24" t="str">
        <f ca="1">IF(ISERROR(VLOOKUP(AX$1,INDIRECT("'"&amp;$C18&amp;"'!"&amp;"A2"):INDIRECT("'"&amp;$C18&amp;"'!"&amp;"B100"),2,FALSE)),"",VLOOKUP(AX$1,INDIRECT("'"&amp;$C18&amp;"'!"&amp;"A2"):INDIRECT("'"&amp;$C18&amp;"'!"&amp;"B100"),2,FALSE))</f>
        <v/>
      </c>
      <c r="AY18" s="24" t="str">
        <f ca="1">IF(ISERROR(VLOOKUP(AY$1,INDIRECT("'"&amp;$C18&amp;"'!"&amp;"A2"):INDIRECT("'"&amp;$C18&amp;"'!"&amp;"B100"),2,FALSE)),"",VLOOKUP(AY$1,INDIRECT("'"&amp;$C18&amp;"'!"&amp;"A2"):INDIRECT("'"&amp;$C18&amp;"'!"&amp;"B100"),2,FALSE))</f>
        <v/>
      </c>
      <c r="AZ18" s="24" t="str">
        <f ca="1">IF(ISERROR(VLOOKUP(AZ$1,INDIRECT("'"&amp;$C18&amp;"'!"&amp;"A2"):INDIRECT("'"&amp;$C18&amp;"'!"&amp;"B100"),2,FALSE)),"",VLOOKUP(AZ$1,INDIRECT("'"&amp;$C18&amp;"'!"&amp;"A2"):INDIRECT("'"&amp;$C18&amp;"'!"&amp;"B100"),2,FALSE))</f>
        <v/>
      </c>
      <c r="BA18" s="24" t="str">
        <f ca="1">IF(ISERROR(VLOOKUP(BA$1,INDIRECT("'"&amp;$C18&amp;"'!"&amp;"A2"):INDIRECT("'"&amp;$C18&amp;"'!"&amp;"B100"),2,FALSE)),"",VLOOKUP(BA$1,INDIRECT("'"&amp;$C18&amp;"'!"&amp;"A2"):INDIRECT("'"&amp;$C18&amp;"'!"&amp;"B100"),2,FALSE))</f>
        <v/>
      </c>
      <c r="BB18" s="24" t="str">
        <f ca="1">IF(ISERROR(VLOOKUP(BB$1,INDIRECT("'"&amp;$C18&amp;"'!"&amp;"A2"):INDIRECT("'"&amp;$C18&amp;"'!"&amp;"B100"),2,FALSE)),"",VLOOKUP(BB$1,INDIRECT("'"&amp;$C18&amp;"'!"&amp;"A2"):INDIRECT("'"&amp;$C18&amp;"'!"&amp;"B100"),2,FALSE))</f>
        <v/>
      </c>
      <c r="BC18" s="24" t="str">
        <f ca="1">IF(ISERROR(VLOOKUP(BC$1,INDIRECT("'"&amp;$C18&amp;"'!"&amp;"A2"):INDIRECT("'"&amp;$C18&amp;"'!"&amp;"B100"),2,FALSE)),"",VLOOKUP(BC$1,INDIRECT("'"&amp;$C18&amp;"'!"&amp;"A2"):INDIRECT("'"&amp;$C18&amp;"'!"&amp;"B100"),2,FALSE))</f>
        <v/>
      </c>
      <c r="BD18" s="24" t="str">
        <f ca="1">IF(ISERROR(VLOOKUP(BD$1,INDIRECT("'"&amp;$C18&amp;"'!"&amp;"A2"):INDIRECT("'"&amp;$C18&amp;"'!"&amp;"B100"),2,FALSE)),"",VLOOKUP(BD$1,INDIRECT("'"&amp;$C18&amp;"'!"&amp;"A2"):INDIRECT("'"&amp;$C18&amp;"'!"&amp;"B100"),2,FALSE))</f>
        <v/>
      </c>
      <c r="BE18" s="69"/>
    </row>
    <row r="19" spans="1:58" x14ac:dyDescent="0.25">
      <c r="A19" s="63" t="s">
        <v>68</v>
      </c>
      <c r="B19" s="63">
        <v>5</v>
      </c>
      <c r="C19" s="63" t="str">
        <f t="shared" si="0"/>
        <v>5-HZDSUBSTANCE</v>
      </c>
      <c r="D19" s="53" t="s">
        <v>134</v>
      </c>
      <c r="E19" s="53" t="str">
        <f ca="1">IF(ISERROR(VLOOKUP(E$1,INDIRECT("'"&amp;$C19&amp;"'!"&amp;"A2"):INDIRECT("'"&amp;$C19&amp;"'!"&amp;"B100"),2,FALSE)),"",VLOOKUP(E$1,INDIRECT("'"&amp;$C19&amp;"'!"&amp;"A2"):INDIRECT("'"&amp;$C19&amp;"'!"&amp;"B100"),2,FALSE))</f>
        <v>GEODATA:HZDSUBSTANCE</v>
      </c>
      <c r="F19" s="25" t="str">
        <f ca="1">IF(ISERROR(VLOOKUP(F$1,INDIRECT("'"&amp;$C19&amp;"'!"&amp;"A2"):INDIRECT("'"&amp;$C19&amp;"'!"&amp;"B100"),2,FALSE)),"",VLOOKUP(F$1,INDIRECT("'"&amp;$C19&amp;"'!"&amp;"A2"):INDIRECT("'"&amp;$C19&amp;"'!"&amp;"B100"),2,FALSE))</f>
        <v>NUMORDER</v>
      </c>
      <c r="G19" s="25" t="str">
        <f ca="1">IF(ISERROR(VLOOKUP(G$1,INDIRECT("'"&amp;$C19&amp;"'!"&amp;"A2"):INDIRECT("'"&amp;$C19&amp;"'!"&amp;"B100"),2,FALSE)),"",VLOOKUP(G$1,INDIRECT("'"&amp;$C19&amp;"'!"&amp;"A2"):INDIRECT("'"&amp;$C19&amp;"'!"&amp;"B100"),2,FALSE))</f>
        <v>UNNO</v>
      </c>
      <c r="H19" s="25" t="str">
        <f ca="1">IF(ISERROR(VLOOKUP(H$1,INDIRECT("'"&amp;$C19&amp;"'!"&amp;"A2"):INDIRECT("'"&amp;$C19&amp;"'!"&amp;"B100"),2,FALSE)),"",VLOOKUP(H$1,INDIRECT("'"&amp;$C19&amp;"'!"&amp;"A2"):INDIRECT("'"&amp;$C19&amp;"'!"&amp;"B100"),2,FALSE))</f>
        <v>CLASS</v>
      </c>
      <c r="I19" s="25" t="str">
        <f ca="1">IF(ISERROR(VLOOKUP(I$1,INDIRECT("'"&amp;$C19&amp;"'!"&amp;"A2"):INDIRECT("'"&amp;$C19&amp;"'!"&amp;"B100"),2,FALSE)),"",VLOOKUP(I$1,INDIRECT("'"&amp;$C19&amp;"'!"&amp;"A2"):INDIRECT("'"&amp;$C19&amp;"'!"&amp;"B100"),2,FALSE))</f>
        <v>CCODE</v>
      </c>
      <c r="J19" s="25" t="str">
        <f ca="1">IF(ISERROR(VLOOKUP(J$1,INDIRECT("'"&amp;$C19&amp;"'!"&amp;"A2"):INDIRECT("'"&amp;$C19&amp;"'!"&amp;"B100"),2,FALSE)),"",VLOOKUP(J$1,INDIRECT("'"&amp;$C19&amp;"'!"&amp;"A2"):INDIRECT("'"&amp;$C19&amp;"'!"&amp;"B100"),2,FALSE))</f>
        <v>PGGROUP</v>
      </c>
      <c r="K19" s="25" t="str">
        <f ca="1">IF(ISERROR(VLOOKUP(K$1,INDIRECT("'"&amp;$C19&amp;"'!"&amp;"A2"):INDIRECT("'"&amp;$C19&amp;"'!"&amp;"B100"),2,FALSE)),"",VLOOKUP(K$1,INDIRECT("'"&amp;$C19&amp;"'!"&amp;"A2"):INDIRECT("'"&amp;$C19&amp;"'!"&amp;"B100"),2,FALSE))</f>
        <v>SUBDESCR</v>
      </c>
      <c r="L19" s="25" t="str">
        <f ca="1">IF(ISERROR(VLOOKUP(L$1,INDIRECT("'"&amp;$C19&amp;"'!"&amp;"A2"):INDIRECT("'"&amp;$C19&amp;"'!"&amp;"B100"),2,FALSE)),"",VLOOKUP(L$1,INDIRECT("'"&amp;$C19&amp;"'!"&amp;"A2"):INDIRECT("'"&amp;$C19&amp;"'!"&amp;"B100"),2,FALSE))</f>
        <v>SUBDANGER</v>
      </c>
      <c r="M19" s="25" t="str">
        <f ca="1">IF(ISERROR(VLOOKUP(M$1,INDIRECT("'"&amp;$C19&amp;"'!"&amp;"A2"):INDIRECT("'"&amp;$C19&amp;"'!"&amp;"B100"),2,FALSE)),"",VLOOKUP(M$1,INDIRECT("'"&amp;$C19&amp;"'!"&amp;"A2"):INDIRECT("'"&amp;$C19&amp;"'!"&amp;"B100"),2,FALSE))</f>
        <v>TRC</v>
      </c>
      <c r="N19" s="25" t="str">
        <f ca="1">IF(ISERROR(VLOOKUP(N$1,INDIRECT("'"&amp;$C19&amp;"'!"&amp;"A2"):INDIRECT("'"&amp;$C19&amp;"'!"&amp;"B100"),2,FALSE)),"",VLOOKUP(N$1,INDIRECT("'"&amp;$C19&amp;"'!"&amp;"A2"):INDIRECT("'"&amp;$C19&amp;"'!"&amp;"B100"),2,FALSE))</f>
        <v>SUBWEIGHT</v>
      </c>
      <c r="O19" s="25" t="str">
        <f ca="1">IF(ISERROR(VLOOKUP(O$1,INDIRECT("'"&amp;$C19&amp;"'!"&amp;"A2"):INDIRECT("'"&amp;$C19&amp;"'!"&amp;"B100"),2,FALSE)),"",VLOOKUP(O$1,INDIRECT("'"&amp;$C19&amp;"'!"&amp;"A2"):INDIRECT("'"&amp;$C19&amp;"'!"&amp;"B100"),2,FALSE))</f>
        <v>EXPLWEIGHT</v>
      </c>
      <c r="P19" s="25" t="str">
        <f ca="1">IF(ISERROR(VLOOKUP(P$1,INDIRECT("'"&amp;$C19&amp;"'!"&amp;"A2"):INDIRECT("'"&amp;$C19&amp;"'!"&amp;"B100"),2,FALSE)),"",VLOOKUP(P$1,INDIRECT("'"&amp;$C19&amp;"'!"&amp;"A2"):INDIRECT("'"&amp;$C19&amp;"'!"&amp;"B100"),2,FALSE))</f>
        <v>FACTOR</v>
      </c>
      <c r="Q19" s="25" t="str">
        <f ca="1">IF(ISERROR(VLOOKUP(Q$1,INDIRECT("'"&amp;$C19&amp;"'!"&amp;"A2"):INDIRECT("'"&amp;$C19&amp;"'!"&amp;"B100"),2,FALSE)),"",VLOOKUP(Q$1,INDIRECT("'"&amp;$C19&amp;"'!"&amp;"A2"):INDIRECT("'"&amp;$C19&amp;"'!"&amp;"B100"),2,FALSE))</f>
        <v>NAGTEXT</v>
      </c>
      <c r="R19" s="25" t="str">
        <f ca="1">IF(ISERROR(VLOOKUP(R$1,INDIRECT("'"&amp;$C19&amp;"'!"&amp;"A2"):INDIRECT("'"&amp;$C19&amp;"'!"&amp;"B100"),2,FALSE)),"",VLOOKUP(R$1,INDIRECT("'"&amp;$C19&amp;"'!"&amp;"A2"):INDIRECT("'"&amp;$C19&amp;"'!"&amp;"B100"),2,FALSE))</f>
        <v/>
      </c>
      <c r="S19" s="25" t="str">
        <f ca="1">IF(ISERROR(VLOOKUP(S$1,INDIRECT("'"&amp;$C19&amp;"'!"&amp;"A2"):INDIRECT("'"&amp;$C19&amp;"'!"&amp;"B100"),2,FALSE)),"",VLOOKUP(S$1,INDIRECT("'"&amp;$C19&amp;"'!"&amp;"A2"):INDIRECT("'"&amp;$C19&amp;"'!"&amp;"B100"),2,FALSE))</f>
        <v/>
      </c>
      <c r="T19" s="25" t="str">
        <f ca="1">IF(ISERROR(VLOOKUP(T$1,INDIRECT("'"&amp;$C19&amp;"'!"&amp;"A2"):INDIRECT("'"&amp;$C19&amp;"'!"&amp;"B100"),2,FALSE)),"",VLOOKUP(T$1,INDIRECT("'"&amp;$C19&amp;"'!"&amp;"A2"):INDIRECT("'"&amp;$C19&amp;"'!"&amp;"B100"),2,FALSE))</f>
        <v/>
      </c>
      <c r="U19" s="25" t="str">
        <f ca="1">IF(ISERROR(VLOOKUP(U$1,INDIRECT("'"&amp;$C19&amp;"'!"&amp;"A2"):INDIRECT("'"&amp;$C19&amp;"'!"&amp;"B100"),2,FALSE)),"",VLOOKUP(U$1,INDIRECT("'"&amp;$C19&amp;"'!"&amp;"A2"):INDIRECT("'"&amp;$C19&amp;"'!"&amp;"B100"),2,FALSE))</f>
        <v/>
      </c>
      <c r="V19" s="25" t="str">
        <f ca="1">IF(ISERROR(VLOOKUP(V$1,INDIRECT("'"&amp;$C19&amp;"'!"&amp;"A2"):INDIRECT("'"&amp;$C19&amp;"'!"&amp;"B100"),2,FALSE)),"",VLOOKUP(V$1,INDIRECT("'"&amp;$C19&amp;"'!"&amp;"A2"):INDIRECT("'"&amp;$C19&amp;"'!"&amp;"B100"),2,FALSE))</f>
        <v/>
      </c>
      <c r="W19" s="25" t="str">
        <f ca="1">IF(ISERROR(VLOOKUP(W$1,INDIRECT("'"&amp;$C19&amp;"'!"&amp;"A2"):INDIRECT("'"&amp;$C19&amp;"'!"&amp;"B100"),2,FALSE)),"",VLOOKUP(W$1,INDIRECT("'"&amp;$C19&amp;"'!"&amp;"A2"):INDIRECT("'"&amp;$C19&amp;"'!"&amp;"B100"),2,FALSE))</f>
        <v/>
      </c>
      <c r="X19" s="25" t="str">
        <f ca="1">IF(ISERROR(VLOOKUP(X$1,INDIRECT("'"&amp;$C19&amp;"'!"&amp;"A2"):INDIRECT("'"&amp;$C19&amp;"'!"&amp;"B100"),2,FALSE)),"",VLOOKUP(X$1,INDIRECT("'"&amp;$C19&amp;"'!"&amp;"A2"):INDIRECT("'"&amp;$C19&amp;"'!"&amp;"B100"),2,FALSE))</f>
        <v/>
      </c>
      <c r="Y19" s="25" t="str">
        <f ca="1">IF(ISERROR(VLOOKUP(Y$1,INDIRECT("'"&amp;$C19&amp;"'!"&amp;"A2"):INDIRECT("'"&amp;$C19&amp;"'!"&amp;"B100"),2,FALSE)),"",VLOOKUP(Y$1,INDIRECT("'"&amp;$C19&amp;"'!"&amp;"A2"):INDIRECT("'"&amp;$C19&amp;"'!"&amp;"B100"),2,FALSE))</f>
        <v/>
      </c>
      <c r="Z19" s="25" t="str">
        <f ca="1">IF(ISERROR(VLOOKUP(Z$1,INDIRECT("'"&amp;$C19&amp;"'!"&amp;"A2"):INDIRECT("'"&amp;$C19&amp;"'!"&amp;"B100"),2,FALSE)),"",VLOOKUP(Z$1,INDIRECT("'"&amp;$C19&amp;"'!"&amp;"A2"):INDIRECT("'"&amp;$C19&amp;"'!"&amp;"B100"),2,FALSE))</f>
        <v/>
      </c>
      <c r="AA19" s="25" t="str">
        <f ca="1">IF(ISERROR(VLOOKUP(AA$1,INDIRECT("'"&amp;$C19&amp;"'!"&amp;"A2"):INDIRECT("'"&amp;$C19&amp;"'!"&amp;"B100"),2,FALSE)),"",VLOOKUP(AA$1,INDIRECT("'"&amp;$C19&amp;"'!"&amp;"A2"):INDIRECT("'"&amp;$C19&amp;"'!"&amp;"B100"),2,FALSE))</f>
        <v/>
      </c>
      <c r="AB19" s="25" t="str">
        <f ca="1">IF(ISERROR(VLOOKUP(AB$1,INDIRECT("'"&amp;$C19&amp;"'!"&amp;"A2"):INDIRECT("'"&amp;$C19&amp;"'!"&amp;"B100"),2,FALSE)),"",VLOOKUP(AB$1,INDIRECT("'"&amp;$C19&amp;"'!"&amp;"A2"):INDIRECT("'"&amp;$C19&amp;"'!"&amp;"B100"),2,FALSE))</f>
        <v/>
      </c>
      <c r="AC19" s="25" t="str">
        <f ca="1">IF(ISERROR(VLOOKUP(AC$1,INDIRECT("'"&amp;$C19&amp;"'!"&amp;"A2"):INDIRECT("'"&amp;$C19&amp;"'!"&amp;"B100"),2,FALSE)),"",VLOOKUP(AC$1,INDIRECT("'"&amp;$C19&amp;"'!"&amp;"A2"):INDIRECT("'"&amp;$C19&amp;"'!"&amp;"B100"),2,FALSE))</f>
        <v/>
      </c>
      <c r="AD19" s="25" t="str">
        <f ca="1">IF(ISERROR(VLOOKUP(AD$1,INDIRECT("'"&amp;$C19&amp;"'!"&amp;"A2"):INDIRECT("'"&amp;$C19&amp;"'!"&amp;"B100"),2,FALSE)),"",VLOOKUP(AD$1,INDIRECT("'"&amp;$C19&amp;"'!"&amp;"A2"):INDIRECT("'"&amp;$C19&amp;"'!"&amp;"B100"),2,FALSE))</f>
        <v/>
      </c>
      <c r="AE19" s="25" t="str">
        <f ca="1">IF(ISERROR(VLOOKUP(AE$1,INDIRECT("'"&amp;$C19&amp;"'!"&amp;"A2"):INDIRECT("'"&amp;$C19&amp;"'!"&amp;"B100"),2,FALSE)),"",VLOOKUP(AE$1,INDIRECT("'"&amp;$C19&amp;"'!"&amp;"A2"):INDIRECT("'"&amp;$C19&amp;"'!"&amp;"B100"),2,FALSE))</f>
        <v/>
      </c>
      <c r="AF19" s="25" t="str">
        <f ca="1">IF(ISERROR(VLOOKUP(AF$1,INDIRECT("'"&amp;$C19&amp;"'!"&amp;"A2"):INDIRECT("'"&amp;$C19&amp;"'!"&amp;"B100"),2,FALSE)),"",VLOOKUP(AF$1,INDIRECT("'"&amp;$C19&amp;"'!"&amp;"A2"):INDIRECT("'"&amp;$C19&amp;"'!"&amp;"B100"),2,FALSE))</f>
        <v/>
      </c>
      <c r="AG19" s="25" t="str">
        <f ca="1">IF(ISERROR(VLOOKUP(AG$1,INDIRECT("'"&amp;$C19&amp;"'!"&amp;"A2"):INDIRECT("'"&amp;$C19&amp;"'!"&amp;"B100"),2,FALSE)),"",VLOOKUP(AG$1,INDIRECT("'"&amp;$C19&amp;"'!"&amp;"A2"):INDIRECT("'"&amp;$C19&amp;"'!"&amp;"B100"),2,FALSE))</f>
        <v/>
      </c>
      <c r="AH19" s="25" t="str">
        <f ca="1">IF(ISERROR(VLOOKUP(AH$1,INDIRECT("'"&amp;$C19&amp;"'!"&amp;"A2"):INDIRECT("'"&amp;$C19&amp;"'!"&amp;"B100"),2,FALSE)),"",VLOOKUP(AH$1,INDIRECT("'"&amp;$C19&amp;"'!"&amp;"A2"):INDIRECT("'"&amp;$C19&amp;"'!"&amp;"B100"),2,FALSE))</f>
        <v/>
      </c>
      <c r="AI19" s="25" t="str">
        <f ca="1">IF(ISERROR(VLOOKUP(AI$1,INDIRECT("'"&amp;$C19&amp;"'!"&amp;"A2"):INDIRECT("'"&amp;$C19&amp;"'!"&amp;"B100"),2,FALSE)),"",VLOOKUP(AI$1,INDIRECT("'"&amp;$C19&amp;"'!"&amp;"A2"):INDIRECT("'"&amp;$C19&amp;"'!"&amp;"B100"),2,FALSE))</f>
        <v/>
      </c>
      <c r="AJ19" s="25" t="str">
        <f ca="1">IF(ISERROR(VLOOKUP(AJ$1,INDIRECT("'"&amp;$C19&amp;"'!"&amp;"A2"):INDIRECT("'"&amp;$C19&amp;"'!"&amp;"B100"),2,FALSE)),"",VLOOKUP(AJ$1,INDIRECT("'"&amp;$C19&amp;"'!"&amp;"A2"):INDIRECT("'"&amp;$C19&amp;"'!"&amp;"B100"),2,FALSE))</f>
        <v/>
      </c>
      <c r="AK19" s="25" t="str">
        <f ca="1">IF(ISERROR(VLOOKUP(AK$1,INDIRECT("'"&amp;$C19&amp;"'!"&amp;"A2"):INDIRECT("'"&amp;$C19&amp;"'!"&amp;"B100"),2,FALSE)),"",VLOOKUP(AK$1,INDIRECT("'"&amp;$C19&amp;"'!"&amp;"A2"):INDIRECT("'"&amp;$C19&amp;"'!"&amp;"B100"),2,FALSE))</f>
        <v/>
      </c>
      <c r="AL19" s="25" t="str">
        <f ca="1">IF(ISERROR(VLOOKUP(AL$1,INDIRECT("'"&amp;$C19&amp;"'!"&amp;"A2"):INDIRECT("'"&amp;$C19&amp;"'!"&amp;"B100"),2,FALSE)),"",VLOOKUP(AL$1,INDIRECT("'"&amp;$C19&amp;"'!"&amp;"A2"):INDIRECT("'"&amp;$C19&amp;"'!"&amp;"B100"),2,FALSE))</f>
        <v/>
      </c>
      <c r="AM19" s="25" t="str">
        <f ca="1">IF(ISERROR(VLOOKUP(AM$1,INDIRECT("'"&amp;$C19&amp;"'!"&amp;"A2"):INDIRECT("'"&amp;$C19&amp;"'!"&amp;"B100"),2,FALSE)),"",VLOOKUP(AM$1,INDIRECT("'"&amp;$C19&amp;"'!"&amp;"A2"):INDIRECT("'"&amp;$C19&amp;"'!"&amp;"B100"),2,FALSE))</f>
        <v/>
      </c>
      <c r="AN19" s="25" t="str">
        <f ca="1">IF(ISERROR(VLOOKUP(AN$1,INDIRECT("'"&amp;$C19&amp;"'!"&amp;"A2"):INDIRECT("'"&amp;$C19&amp;"'!"&amp;"B100"),2,FALSE)),"",VLOOKUP(AN$1,INDIRECT("'"&amp;$C19&amp;"'!"&amp;"A2"):INDIRECT("'"&amp;$C19&amp;"'!"&amp;"B100"),2,FALSE))</f>
        <v/>
      </c>
      <c r="AO19" s="25" t="str">
        <f ca="1">IF(ISERROR(VLOOKUP(AO$1,INDIRECT("'"&amp;$C19&amp;"'!"&amp;"A2"):INDIRECT("'"&amp;$C19&amp;"'!"&amp;"B100"),2,FALSE)),"",VLOOKUP(AO$1,INDIRECT("'"&amp;$C19&amp;"'!"&amp;"A2"):INDIRECT("'"&amp;$C19&amp;"'!"&amp;"B100"),2,FALSE))</f>
        <v/>
      </c>
      <c r="AP19" s="25" t="str">
        <f ca="1">IF(ISERROR(VLOOKUP(AP$1,INDIRECT("'"&amp;$C19&amp;"'!"&amp;"A2"):INDIRECT("'"&amp;$C19&amp;"'!"&amp;"B100"),2,FALSE)),"",VLOOKUP(AP$1,INDIRECT("'"&amp;$C19&amp;"'!"&amp;"A2"):INDIRECT("'"&amp;$C19&amp;"'!"&amp;"B100"),2,FALSE))</f>
        <v/>
      </c>
      <c r="AQ19" s="25" t="str">
        <f ca="1">IF(ISERROR(VLOOKUP(AQ$1,INDIRECT("'"&amp;$C19&amp;"'!"&amp;"A2"):INDIRECT("'"&amp;$C19&amp;"'!"&amp;"B100"),2,FALSE)),"",VLOOKUP(AQ$1,INDIRECT("'"&amp;$C19&amp;"'!"&amp;"A2"):INDIRECT("'"&amp;$C19&amp;"'!"&amp;"B100"),2,FALSE))</f>
        <v/>
      </c>
      <c r="AR19" s="25" t="str">
        <f ca="1">IF(ISERROR(VLOOKUP(AR$1,INDIRECT("'"&amp;$C19&amp;"'!"&amp;"A2"):INDIRECT("'"&amp;$C19&amp;"'!"&amp;"B100"),2,FALSE)),"",VLOOKUP(AR$1,INDIRECT("'"&amp;$C19&amp;"'!"&amp;"A2"):INDIRECT("'"&amp;$C19&amp;"'!"&amp;"B100"),2,FALSE))</f>
        <v/>
      </c>
      <c r="AS19" s="25" t="str">
        <f ca="1">IF(ISERROR(VLOOKUP(AS$1,INDIRECT("'"&amp;$C19&amp;"'!"&amp;"A2"):INDIRECT("'"&amp;$C19&amp;"'!"&amp;"B100"),2,FALSE)),"",VLOOKUP(AS$1,INDIRECT("'"&amp;$C19&amp;"'!"&amp;"A2"):INDIRECT("'"&amp;$C19&amp;"'!"&amp;"B100"),2,FALSE))</f>
        <v/>
      </c>
      <c r="AT19" s="25" t="str">
        <f ca="1">IF(ISERROR(VLOOKUP(AT$1,INDIRECT("'"&amp;$C19&amp;"'!"&amp;"A2"):INDIRECT("'"&amp;$C19&amp;"'!"&amp;"B100"),2,FALSE)),"",VLOOKUP(AT$1,INDIRECT("'"&amp;$C19&amp;"'!"&amp;"A2"):INDIRECT("'"&amp;$C19&amp;"'!"&amp;"B100"),2,FALSE))</f>
        <v/>
      </c>
      <c r="AU19" s="25" t="str">
        <f ca="1">IF(ISERROR(VLOOKUP(AU$1,INDIRECT("'"&amp;$C19&amp;"'!"&amp;"A2"):INDIRECT("'"&amp;$C19&amp;"'!"&amp;"B100"),2,FALSE)),"",VLOOKUP(AU$1,INDIRECT("'"&amp;$C19&amp;"'!"&amp;"A2"):INDIRECT("'"&amp;$C19&amp;"'!"&amp;"B100"),2,FALSE))</f>
        <v/>
      </c>
      <c r="AV19" s="25" t="str">
        <f ca="1">IF(ISERROR(VLOOKUP(AV$1,INDIRECT("'"&amp;$C19&amp;"'!"&amp;"A2"):INDIRECT("'"&amp;$C19&amp;"'!"&amp;"B100"),2,FALSE)),"",VLOOKUP(AV$1,INDIRECT("'"&amp;$C19&amp;"'!"&amp;"A2"):INDIRECT("'"&amp;$C19&amp;"'!"&amp;"B100"),2,FALSE))</f>
        <v/>
      </c>
      <c r="AW19" s="25" t="str">
        <f ca="1">IF(ISERROR(VLOOKUP(AW$1,INDIRECT("'"&amp;$C19&amp;"'!"&amp;"A2"):INDIRECT("'"&amp;$C19&amp;"'!"&amp;"B100"),2,FALSE)),"",VLOOKUP(AW$1,INDIRECT("'"&amp;$C19&amp;"'!"&amp;"A2"):INDIRECT("'"&amp;$C19&amp;"'!"&amp;"B100"),2,FALSE))</f>
        <v/>
      </c>
      <c r="AX19" s="25" t="str">
        <f ca="1">IF(ISERROR(VLOOKUP(AX$1,INDIRECT("'"&amp;$C19&amp;"'!"&amp;"A2"):INDIRECT("'"&amp;$C19&amp;"'!"&amp;"B100"),2,FALSE)),"",VLOOKUP(AX$1,INDIRECT("'"&amp;$C19&amp;"'!"&amp;"A2"):INDIRECT("'"&amp;$C19&amp;"'!"&amp;"B100"),2,FALSE))</f>
        <v/>
      </c>
      <c r="AY19" s="25" t="str">
        <f ca="1">IF(ISERROR(VLOOKUP(AY$1,INDIRECT("'"&amp;$C19&amp;"'!"&amp;"A2"):INDIRECT("'"&amp;$C19&amp;"'!"&amp;"B100"),2,FALSE)),"",VLOOKUP(AY$1,INDIRECT("'"&amp;$C19&amp;"'!"&amp;"A2"):INDIRECT("'"&amp;$C19&amp;"'!"&amp;"B100"),2,FALSE))</f>
        <v/>
      </c>
      <c r="AZ19" s="25" t="str">
        <f ca="1">IF(ISERROR(VLOOKUP(AZ$1,INDIRECT("'"&amp;$C19&amp;"'!"&amp;"A2"):INDIRECT("'"&amp;$C19&amp;"'!"&amp;"B100"),2,FALSE)),"",VLOOKUP(AZ$1,INDIRECT("'"&amp;$C19&amp;"'!"&amp;"A2"):INDIRECT("'"&amp;$C19&amp;"'!"&amp;"B100"),2,FALSE))</f>
        <v/>
      </c>
      <c r="BA19" s="25" t="str">
        <f ca="1">IF(ISERROR(VLOOKUP(BA$1,INDIRECT("'"&amp;$C19&amp;"'!"&amp;"A2"):INDIRECT("'"&amp;$C19&amp;"'!"&amp;"B100"),2,FALSE)),"",VLOOKUP(BA$1,INDIRECT("'"&amp;$C19&amp;"'!"&amp;"A2"):INDIRECT("'"&amp;$C19&amp;"'!"&amp;"B100"),2,FALSE))</f>
        <v/>
      </c>
      <c r="BB19" s="25" t="str">
        <f ca="1">IF(ISERROR(VLOOKUP(BB$1,INDIRECT("'"&amp;$C19&amp;"'!"&amp;"A2"):INDIRECT("'"&amp;$C19&amp;"'!"&amp;"B100"),2,FALSE)),"",VLOOKUP(BB$1,INDIRECT("'"&amp;$C19&amp;"'!"&amp;"A2"):INDIRECT("'"&amp;$C19&amp;"'!"&amp;"B100"),2,FALSE))</f>
        <v/>
      </c>
      <c r="BC19" s="25" t="str">
        <f ca="1">IF(ISERROR(VLOOKUP(BC$1,INDIRECT("'"&amp;$C19&amp;"'!"&amp;"A2"):INDIRECT("'"&amp;$C19&amp;"'!"&amp;"B100"),2,FALSE)),"",VLOOKUP(BC$1,INDIRECT("'"&amp;$C19&amp;"'!"&amp;"A2"):INDIRECT("'"&amp;$C19&amp;"'!"&amp;"B100"),2,FALSE))</f>
        <v/>
      </c>
      <c r="BD19" s="25" t="str">
        <f ca="1">IF(ISERROR(VLOOKUP(BD$1,INDIRECT("'"&amp;$C19&amp;"'!"&amp;"A2"):INDIRECT("'"&amp;$C19&amp;"'!"&amp;"B100"),2,FALSE)),"",VLOOKUP(BD$1,INDIRECT("'"&amp;$C19&amp;"'!"&amp;"A2"):INDIRECT("'"&amp;$C19&amp;"'!"&amp;"B100"),2,FALSE))</f>
        <v/>
      </c>
      <c r="BE19" s="69"/>
    </row>
    <row r="20" spans="1:58" x14ac:dyDescent="0.25">
      <c r="A20" s="64" t="s">
        <v>52</v>
      </c>
      <c r="B20" s="64">
        <v>2</v>
      </c>
      <c r="C20" s="64" t="str">
        <f t="shared" si="0"/>
        <v>2-TTEVENTS</v>
      </c>
      <c r="D20" s="109" t="s">
        <v>134</v>
      </c>
      <c r="E20" s="109" t="str">
        <f ca="1">IF(ISERROR(VLOOKUP(E$1,INDIRECT("'"&amp;$C20&amp;"'!"&amp;"A2"):INDIRECT("'"&amp;$C20&amp;"'!"&amp;"B100"),2,FALSE)),"",VLOOKUP(E$1,INDIRECT("'"&amp;$C20&amp;"'!"&amp;"A2"):INDIRECT("'"&amp;$C20&amp;"'!"&amp;"B100"),2,FALSE))</f>
        <v>GEODATA:TTEVENTS</v>
      </c>
      <c r="F20" s="24" t="str">
        <f ca="1">IF(ISERROR(VLOOKUP(F$1,INDIRECT("'"&amp;$C20&amp;"'!"&amp;"A2"):INDIRECT("'"&amp;$C20&amp;"'!"&amp;"B100"),2,FALSE)),"",VLOOKUP(F$1,INDIRECT("'"&amp;$C20&amp;"'!"&amp;"A2"):INDIRECT("'"&amp;$C20&amp;"'!"&amp;"B100"),2,FALSE))</f>
        <v>NUMORDER</v>
      </c>
      <c r="G20" s="24" t="str">
        <f ca="1">IF(ISERROR(VLOOKUP(G$1,INDIRECT("'"&amp;$C20&amp;"'!"&amp;"A2"):INDIRECT("'"&amp;$C20&amp;"'!"&amp;"B100"),2,FALSE)),"",VLOOKUP(G$1,INDIRECT("'"&amp;$C20&amp;"'!"&amp;"A2"):INDIRECT("'"&amp;$C20&amp;"'!"&amp;"B100"),2,FALSE))</f>
        <v>PARCELNUMBER</v>
      </c>
      <c r="H20" s="24" t="str">
        <f ca="1">IF(ISERROR(VLOOKUP(H$1,INDIRECT("'"&amp;$C20&amp;"'!"&amp;"A2"):INDIRECT("'"&amp;$C20&amp;"'!"&amp;"B100"),2,FALSE)),"",VLOOKUP(H$1,INDIRECT("'"&amp;$C20&amp;"'!"&amp;"A2"):INDIRECT("'"&amp;$C20&amp;"'!"&amp;"B100"),2,FALSE))</f>
        <v>STATUSTYPE</v>
      </c>
      <c r="I20" s="24" t="str">
        <f ca="1">IF(ISERROR(VLOOKUP(I$1,INDIRECT("'"&amp;$C20&amp;"'!"&amp;"A2"):INDIRECT("'"&amp;$C20&amp;"'!"&amp;"B100"),2,FALSE)),"",VLOOKUP(I$1,INDIRECT("'"&amp;$C20&amp;"'!"&amp;"A2"):INDIRECT("'"&amp;$C20&amp;"'!"&amp;"B100"),2,FALSE))</f>
        <v>ORIGINPARCELNUMBER</v>
      </c>
      <c r="J20" s="24" t="str">
        <f ca="1">IF(ISERROR(VLOOKUP(J$1,INDIRECT("'"&amp;$C20&amp;"'!"&amp;"A2"):INDIRECT("'"&amp;$C20&amp;"'!"&amp;"B100"),2,FALSE)),"",VLOOKUP(J$1,INDIRECT("'"&amp;$C20&amp;"'!"&amp;"A2"):INDIRECT("'"&amp;$C20&amp;"'!"&amp;"B100"),2,FALSE))</f>
        <v>SERVICECODE</v>
      </c>
      <c r="K20" s="24" t="str">
        <f ca="1">IF(ISERROR(VLOOKUP(K$1,INDIRECT("'"&amp;$C20&amp;"'!"&amp;"A2"):INDIRECT("'"&amp;$C20&amp;"'!"&amp;"B100"),2,FALSE)),"",VLOOKUP(K$1,INDIRECT("'"&amp;$C20&amp;"'!"&amp;"A2"):INDIRECT("'"&amp;$C20&amp;"'!"&amp;"B100"),2,FALSE))</f>
        <v xml:space="preserve">ASCODE </v>
      </c>
      <c r="L20" s="24" t="str">
        <f ca="1">IF(ISERROR(VLOOKUP(L$1,INDIRECT("'"&amp;$C20&amp;"'!"&amp;"A2"):INDIRECT("'"&amp;$C20&amp;"'!"&amp;"B100"),2,FALSE)),"",VLOOKUP(L$1,INDIRECT("'"&amp;$C20&amp;"'!"&amp;"A2"):INDIRECT("'"&amp;$C20&amp;"'!"&amp;"B100"),2,FALSE))</f>
        <v>DZIPCODE</v>
      </c>
      <c r="M20" s="24" t="str">
        <f ca="1">IF(ISERROR(VLOOKUP(M$1,INDIRECT("'"&amp;$C20&amp;"'!"&amp;"A2"):INDIRECT("'"&amp;$C20&amp;"'!"&amp;"B100"),2,FALSE)),"",VLOOKUP(M$1,INDIRECT("'"&amp;$C20&amp;"'!"&amp;"A2"):INDIRECT("'"&amp;$C20&amp;"'!"&amp;"B100"),2,FALSE))</f>
        <v>DCOUNTRYCODE</v>
      </c>
      <c r="N20" s="24" t="str">
        <f ca="1">IF(ISERROR(VLOOKUP(N$1,INDIRECT("'"&amp;$C20&amp;"'!"&amp;"A2"):INDIRECT("'"&amp;$C20&amp;"'!"&amp;"B100"),2,FALSE)),"",VLOOKUP(N$1,INDIRECT("'"&amp;$C20&amp;"'!"&amp;"A2"):INDIRECT("'"&amp;$C20&amp;"'!"&amp;"B100"),2,FALSE))</f>
        <v>SCANCODE</v>
      </c>
      <c r="O20" s="24" t="str">
        <f ca="1">IF(ISERROR(VLOOKUP(O$1,INDIRECT("'"&amp;$C20&amp;"'!"&amp;"A2"):INDIRECT("'"&amp;$C20&amp;"'!"&amp;"B100"),2,FALSE)),"",VLOOKUP(O$1,INDIRECT("'"&amp;$C20&amp;"'!"&amp;"A2"):INDIRECT("'"&amp;$C20&amp;"'!"&amp;"B100"),2,FALSE))</f>
        <v>REASONCODE</v>
      </c>
      <c r="P20" s="24" t="str">
        <f ca="1">IF(ISERROR(VLOOKUP(P$1,INDIRECT("'"&amp;$C20&amp;"'!"&amp;"A2"):INDIRECT("'"&amp;$C20&amp;"'!"&amp;"B100"),2,FALSE)),"",VLOOKUP(P$1,INDIRECT("'"&amp;$C20&amp;"'!"&amp;"A2"):INDIRECT("'"&amp;$C20&amp;"'!"&amp;"B100"),2,FALSE))</f>
        <v>REASONCODE2</v>
      </c>
      <c r="Q20" s="24" t="str">
        <f ca="1">IF(ISERROR(VLOOKUP(Q$1,INDIRECT("'"&amp;$C20&amp;"'!"&amp;"A2"):INDIRECT("'"&amp;$C20&amp;"'!"&amp;"B100"),2,FALSE)),"",VLOOKUP(Q$1,INDIRECT("'"&amp;$C20&amp;"'!"&amp;"A2"):INDIRECT("'"&amp;$C20&amp;"'!"&amp;"B100"),2,FALSE))</f>
        <v>REASONCODE3</v>
      </c>
      <c r="R20" s="24" t="str">
        <f ca="1">IF(ISERROR(VLOOKUP(R$1,INDIRECT("'"&amp;$C20&amp;"'!"&amp;"A2"):INDIRECT("'"&amp;$C20&amp;"'!"&amp;"B100"),2,FALSE)),"",VLOOKUP(R$1,INDIRECT("'"&amp;$C20&amp;"'!"&amp;"A2"):INDIRECT("'"&amp;$C20&amp;"'!"&amp;"B100"),2,FALSE))</f>
        <v>DEPOT</v>
      </c>
      <c r="S20" s="24" t="str">
        <f ca="1">IF(ISERROR(VLOOKUP(S$1,INDIRECT("'"&amp;$C20&amp;"'!"&amp;"A2"):INDIRECT("'"&amp;$C20&amp;"'!"&amp;"B100"),2,FALSE)),"",VLOOKUP(S$1,INDIRECT("'"&amp;$C20&amp;"'!"&amp;"A2"):INDIRECT("'"&amp;$C20&amp;"'!"&amp;"B100"),2,FALSE))</f>
        <v>AGENTLOCATIONCODE</v>
      </c>
      <c r="T20" s="24" t="str">
        <f ca="1">IF(ISERROR(VLOOKUP(T$1,INDIRECT("'"&amp;$C20&amp;"'!"&amp;"A2"):INDIRECT("'"&amp;$C20&amp;"'!"&amp;"B100"),2,FALSE)),"",VLOOKUP(T$1,INDIRECT("'"&amp;$C20&amp;"'!"&amp;"A2"):INDIRECT("'"&amp;$C20&amp;"'!"&amp;"B100"),2,FALSE))</f>
        <v>AGENTLOCATIONCODETYPE</v>
      </c>
      <c r="U20" s="24" t="str">
        <f ca="1">IF(ISERROR(VLOOKUP(U$1,INDIRECT("'"&amp;$C20&amp;"'!"&amp;"A2"):INDIRECT("'"&amp;$C20&amp;"'!"&amp;"B100"),2,FALSE)),"",VLOOKUP(U$1,INDIRECT("'"&amp;$C20&amp;"'!"&amp;"A2"):INDIRECT("'"&amp;$C20&amp;"'!"&amp;"B100"),2,FALSE))</f>
        <v>AGENTPARCELNUMBER</v>
      </c>
      <c r="V20" s="24" t="str">
        <f ca="1">IF(ISERROR(VLOOKUP(V$1,INDIRECT("'"&amp;$C20&amp;"'!"&amp;"A2"):INDIRECT("'"&amp;$C20&amp;"'!"&amp;"B100"),2,FALSE)),"",VLOOKUP(V$1,INDIRECT("'"&amp;$C20&amp;"'!"&amp;"A2"):INDIRECT("'"&amp;$C20&amp;"'!"&amp;"B100"),2,FALSE))</f>
        <v>COUNTRY</v>
      </c>
      <c r="W20" s="24" t="str">
        <f ca="1">IF(ISERROR(VLOOKUP(W$1,INDIRECT("'"&amp;$C20&amp;"'!"&amp;"A2"):INDIRECT("'"&amp;$C20&amp;"'!"&amp;"B100"),2,FALSE)),"",VLOOKUP(W$1,INDIRECT("'"&amp;$C20&amp;"'!"&amp;"A2"):INDIRECT("'"&amp;$C20&amp;"'!"&amp;"B100"),2,FALSE))</f>
        <v>CITY</v>
      </c>
      <c r="X20" s="24" t="str">
        <f ca="1">IF(ISERROR(VLOOKUP(X$1,INDIRECT("'"&amp;$C20&amp;"'!"&amp;"A2"):INDIRECT("'"&amp;$C20&amp;"'!"&amp;"B100"),2,FALSE)),"",VLOOKUP(X$1,INDIRECT("'"&amp;$C20&amp;"'!"&amp;"A2"):INDIRECT("'"&amp;$C20&amp;"'!"&amp;"B100"),2,FALSE))</f>
        <v>STATUSDATETIME</v>
      </c>
      <c r="Y20" s="24" t="str">
        <f ca="1">IF(ISERROR(VLOOKUP(Y$1,INDIRECT("'"&amp;$C20&amp;"'!"&amp;"A2"):INDIRECT("'"&amp;$C20&amp;"'!"&amp;"B100"),2,FALSE)),"",VLOOKUP(Y$1,INDIRECT("'"&amp;$C20&amp;"'!"&amp;"A2"):INDIRECT("'"&amp;$C20&amp;"'!"&amp;"B100"),2,FALSE))</f>
        <v>TIMEZONE</v>
      </c>
      <c r="Z20" s="24" t="str">
        <f ca="1">IF(ISERROR(VLOOKUP(Z$1,INDIRECT("'"&amp;$C20&amp;"'!"&amp;"A2"):INDIRECT("'"&amp;$C20&amp;"'!"&amp;"B100"),2,FALSE)),"",VLOOKUP(Z$1,INDIRECT("'"&amp;$C20&amp;"'!"&amp;"A2"):INDIRECT("'"&amp;$C20&amp;"'!"&amp;"B100"),2,FALSE))</f>
        <v>MEMDATETIME</v>
      </c>
      <c r="AA20" s="24" t="str">
        <f ca="1">IF(ISERROR(VLOOKUP(AA$1,INDIRECT("'"&amp;$C20&amp;"'!"&amp;"A2"):INDIRECT("'"&amp;$C20&amp;"'!"&amp;"B100"),2,FALSE)),"",VLOOKUP(AA$1,INDIRECT("'"&amp;$C20&amp;"'!"&amp;"A2"):INDIRECT("'"&amp;$C20&amp;"'!"&amp;"B100"),2,FALSE))</f>
        <v>DDEPOT</v>
      </c>
      <c r="AB20" s="24" t="str">
        <f ca="1">IF(ISERROR(VLOOKUP(AB$1,INDIRECT("'"&amp;$C20&amp;"'!"&amp;"A2"):INDIRECT("'"&amp;$C20&amp;"'!"&amp;"B100"),2,FALSE)),"",VLOOKUP(AB$1,INDIRECT("'"&amp;$C20&amp;"'!"&amp;"A2"):INDIRECT("'"&amp;$C20&amp;"'!"&amp;"B100"),2,FALSE))</f>
        <v>DELIVERYTOUR</v>
      </c>
      <c r="AC20" s="24" t="str">
        <f ca="1">IF(ISERROR(VLOOKUP(AC$1,INDIRECT("'"&amp;$C20&amp;"'!"&amp;"A2"):INDIRECT("'"&amp;$C20&amp;"'!"&amp;"B100"),2,FALSE)),"",VLOOKUP(AC$1,INDIRECT("'"&amp;$C20&amp;"'!"&amp;"A2"):INDIRECT("'"&amp;$C20&amp;"'!"&amp;"B100"),2,FALSE))</f>
        <v>MEASUREDWEIGHT</v>
      </c>
      <c r="AD20" s="24" t="str">
        <f ca="1">IF(ISERROR(VLOOKUP(AD$1,INDIRECT("'"&amp;$C20&amp;"'!"&amp;"A2"):INDIRECT("'"&amp;$C20&amp;"'!"&amp;"B100"),2,FALSE)),"",VLOOKUP(AD$1,INDIRECT("'"&amp;$C20&amp;"'!"&amp;"A2"):INDIRECT("'"&amp;$C20&amp;"'!"&amp;"B100"),2,FALSE))</f>
        <v>DIMENSION</v>
      </c>
      <c r="AE20" s="24" t="str">
        <f ca="1">IF(ISERROR(VLOOKUP(AE$1,INDIRECT("'"&amp;$C20&amp;"'!"&amp;"A2"):INDIRECT("'"&amp;$C20&amp;"'!"&amp;"B100"),2,FALSE)),"",VLOOKUP(AE$1,INDIRECT("'"&amp;$C20&amp;"'!"&amp;"A2"):INDIRECT("'"&amp;$C20&amp;"'!"&amp;"B100"),2,FALSE))</f>
        <v>PARCELREF</v>
      </c>
      <c r="AF20" s="24" t="str">
        <f ca="1">IF(ISERROR(VLOOKUP(AF$1,INDIRECT("'"&amp;$C20&amp;"'!"&amp;"A2"):INDIRECT("'"&amp;$C20&amp;"'!"&amp;"B100"),2,FALSE)),"",VLOOKUP(AF$1,INDIRECT("'"&amp;$C20&amp;"'!"&amp;"A2"):INDIRECT("'"&amp;$C20&amp;"'!"&amp;"B100"),2,FALSE))</f>
        <v>PARCELREF2</v>
      </c>
      <c r="AG20" s="24" t="str">
        <f ca="1">IF(ISERROR(VLOOKUP(AG$1,INDIRECT("'"&amp;$C20&amp;"'!"&amp;"A2"):INDIRECT("'"&amp;$C20&amp;"'!"&amp;"B100"),2,FALSE)),"",VLOOKUP(AG$1,INDIRECT("'"&amp;$C20&amp;"'!"&amp;"A2"):INDIRECT("'"&amp;$C20&amp;"'!"&amp;"B100"),2,FALSE))</f>
        <v>PODIMAGEREF</v>
      </c>
      <c r="AH20" s="24" t="str">
        <f ca="1">IF(ISERROR(VLOOKUP(AH$1,INDIRECT("'"&amp;$C20&amp;"'!"&amp;"A2"):INDIRECT("'"&amp;$C20&amp;"'!"&amp;"B100"),2,FALSE)),"",VLOOKUP(AH$1,INDIRECT("'"&amp;$C20&amp;"'!"&amp;"A2"):INDIRECT("'"&amp;$C20&amp;"'!"&amp;"B100"),2,FALSE))</f>
        <v>RNAME</v>
      </c>
      <c r="AI20" s="24" t="str">
        <f ca="1">IF(ISERROR(VLOOKUP(AI$1,INDIRECT("'"&amp;$C20&amp;"'!"&amp;"A2"):INDIRECT("'"&amp;$C20&amp;"'!"&amp;"B100"),2,FALSE)),"",VLOOKUP(AI$1,INDIRECT("'"&amp;$C20&amp;"'!"&amp;"A2"):INDIRECT("'"&amp;$C20&amp;"'!"&amp;"B100"),2,FALSE))</f>
        <v>RSTREET</v>
      </c>
      <c r="AJ20" s="24" t="str">
        <f ca="1">IF(ISERROR(VLOOKUP(AJ$1,INDIRECT("'"&amp;$C20&amp;"'!"&amp;"A2"):INDIRECT("'"&amp;$C20&amp;"'!"&amp;"B100"),2,FALSE)),"",VLOOKUP(AJ$1,INDIRECT("'"&amp;$C20&amp;"'!"&amp;"A2"):INDIRECT("'"&amp;$C20&amp;"'!"&amp;"B100"),2,FALSE))</f>
        <v>RPROPNUMBER</v>
      </c>
      <c r="AK20" s="24" t="str">
        <f ca="1">IF(ISERROR(VLOOKUP(AK$1,INDIRECT("'"&amp;$C20&amp;"'!"&amp;"A2"):INDIRECT("'"&amp;$C20&amp;"'!"&amp;"B100"),2,FALSE)),"",VLOOKUP(AK$1,INDIRECT("'"&amp;$C20&amp;"'!"&amp;"A2"):INDIRECT("'"&amp;$C20&amp;"'!"&amp;"B100"),2,FALSE))</f>
        <v>RZIPCODE</v>
      </c>
      <c r="AL20" s="24" t="str">
        <f ca="1">IF(ISERROR(VLOOKUP(AL$1,INDIRECT("'"&amp;$C20&amp;"'!"&amp;"A2"):INDIRECT("'"&amp;$C20&amp;"'!"&amp;"B100"),2,FALSE)),"",VLOOKUP(AL$1,INDIRECT("'"&amp;$C20&amp;"'!"&amp;"A2"):INDIRECT("'"&amp;$C20&amp;"'!"&amp;"B100"),2,FALSE))</f>
        <v>RCITY</v>
      </c>
      <c r="AM20" s="24" t="str">
        <f ca="1">IF(ISERROR(VLOOKUP(AM$1,INDIRECT("'"&amp;$C20&amp;"'!"&amp;"A2"):INDIRECT("'"&amp;$C20&amp;"'!"&amp;"B100"),2,FALSE)),"",VLOOKUP(AM$1,INDIRECT("'"&amp;$C20&amp;"'!"&amp;"A2"):INDIRECT("'"&amp;$C20&amp;"'!"&amp;"B100"),2,FALSE))</f>
        <v>TRDPNAME</v>
      </c>
      <c r="AN20" s="24" t="str">
        <f ca="1">IF(ISERROR(VLOOKUP(AN$1,INDIRECT("'"&amp;$C20&amp;"'!"&amp;"A2"):INDIRECT("'"&amp;$C20&amp;"'!"&amp;"B100"),2,FALSE)),"",VLOOKUP(AN$1,INDIRECT("'"&amp;$C20&amp;"'!"&amp;"A2"):INDIRECT("'"&amp;$C20&amp;"'!"&amp;"B100"),2,FALSE))</f>
        <v>TRDPSTREET</v>
      </c>
      <c r="AO20" s="24" t="str">
        <f ca="1">IF(ISERROR(VLOOKUP(AO$1,INDIRECT("'"&amp;$C20&amp;"'!"&amp;"A2"):INDIRECT("'"&amp;$C20&amp;"'!"&amp;"B100"),2,FALSE)),"",VLOOKUP(AO$1,INDIRECT("'"&amp;$C20&amp;"'!"&amp;"A2"):INDIRECT("'"&amp;$C20&amp;"'!"&amp;"B100"),2,FALSE))</f>
        <v>TRDPPROPNUMBER</v>
      </c>
      <c r="AP20" s="24" t="str">
        <f ca="1">IF(ISERROR(VLOOKUP(AP$1,INDIRECT("'"&amp;$C20&amp;"'!"&amp;"A2"):INDIRECT("'"&amp;$C20&amp;"'!"&amp;"B100"),2,FALSE)),"",VLOOKUP(AP$1,INDIRECT("'"&amp;$C20&amp;"'!"&amp;"A2"):INDIRECT("'"&amp;$C20&amp;"'!"&amp;"B100"),2,FALSE))</f>
        <v>TRDPZIPCODE</v>
      </c>
      <c r="AQ20" s="24" t="str">
        <f ca="1">IF(ISERROR(VLOOKUP(AQ$1,INDIRECT("'"&amp;$C20&amp;"'!"&amp;"A2"):INDIRECT("'"&amp;$C20&amp;"'!"&amp;"B100"),2,FALSE)),"",VLOOKUP(AQ$1,INDIRECT("'"&amp;$C20&amp;"'!"&amp;"A2"):INDIRECT("'"&amp;$C20&amp;"'!"&amp;"B100"),2,FALSE))</f>
        <v>TRDPCITY</v>
      </c>
      <c r="AR20" s="24" t="str">
        <f ca="1">IF(ISERROR(VLOOKUP(AR$1,INDIRECT("'"&amp;$C20&amp;"'!"&amp;"A2"):INDIRECT("'"&amp;$C20&amp;"'!"&amp;"B100"),2,FALSE)),"",VLOOKUP(AR$1,INDIRECT("'"&amp;$C20&amp;"'!"&amp;"A2"):INDIRECT("'"&amp;$C20&amp;"'!"&amp;"B100"),2,FALSE))</f>
        <v>AREA</v>
      </c>
      <c r="AS20" s="24" t="str">
        <f ca="1">IF(ISERROR(VLOOKUP(AS$1,INDIRECT("'"&amp;$C20&amp;"'!"&amp;"A2"):INDIRECT("'"&amp;$C20&amp;"'!"&amp;"B100"),2,FALSE)),"",VLOOKUP(AS$1,INDIRECT("'"&amp;$C20&amp;"'!"&amp;"A2"):INDIRECT("'"&amp;$C20&amp;"'!"&amp;"B100"),2,FALSE))</f>
        <v>STOP</v>
      </c>
      <c r="AT20" s="24" t="str">
        <f ca="1">IF(ISERROR(VLOOKUP(AT$1,INDIRECT("'"&amp;$C20&amp;"'!"&amp;"A2"):INDIRECT("'"&amp;$C20&amp;"'!"&amp;"B100"),2,FALSE)),"",VLOOKUP(AT$1,INDIRECT("'"&amp;$C20&amp;"'!"&amp;"A2"):INDIRECT("'"&amp;$C20&amp;"'!"&amp;"B100"),2,FALSE))</f>
        <v>CONTAINERINFO1</v>
      </c>
      <c r="AU20" s="24" t="str">
        <f ca="1">IF(ISERROR(VLOOKUP(AU$1,INDIRECT("'"&amp;$C20&amp;"'!"&amp;"A2"):INDIRECT("'"&amp;$C20&amp;"'!"&amp;"B100"),2,FALSE)),"",VLOOKUP(AU$1,INDIRECT("'"&amp;$C20&amp;"'!"&amp;"A2"):INDIRECT("'"&amp;$C20&amp;"'!"&amp;"B100"),2,FALSE))</f>
        <v>CONTAINERINFO2</v>
      </c>
      <c r="AV20" s="24" t="str">
        <f ca="1">IF(ISERROR(VLOOKUP(AV$1,INDIRECT("'"&amp;$C20&amp;"'!"&amp;"A2"):INDIRECT("'"&amp;$C20&amp;"'!"&amp;"B100"),2,FALSE)),"",VLOOKUP(AV$1,INDIRECT("'"&amp;$C20&amp;"'!"&amp;"A2"):INDIRECT("'"&amp;$C20&amp;"'!"&amp;"B100"),2,FALSE))</f>
        <v>SHIPMENTREF</v>
      </c>
      <c r="AW20" s="24" t="str">
        <f ca="1">IF(ISERROR(VLOOKUP(AW$1,INDIRECT("'"&amp;$C20&amp;"'!"&amp;"A2"):INDIRECT("'"&amp;$C20&amp;"'!"&amp;"B100"),2,FALSE)),"",VLOOKUP(AW$1,INDIRECT("'"&amp;$C20&amp;"'!"&amp;"A2"):INDIRECT("'"&amp;$C20&amp;"'!"&amp;"B100"),2,FALSE))</f>
        <v>SUPPLIERREF</v>
      </c>
      <c r="AX20" s="24" t="str">
        <f ca="1">IF(ISERROR(VLOOKUP(AX$1,INDIRECT("'"&amp;$C20&amp;"'!"&amp;"A2"):INDIRECT("'"&amp;$C20&amp;"'!"&amp;"B100"),2,FALSE)),"",VLOOKUP(AX$1,INDIRECT("'"&amp;$C20&amp;"'!"&amp;"A2"):INDIRECT("'"&amp;$C20&amp;"'!"&amp;"B100"),2,FALSE))</f>
        <v>CONTAINERREF</v>
      </c>
      <c r="AY20" s="24" t="str">
        <f ca="1">IF(ISERROR(VLOOKUP(AY$1,INDIRECT("'"&amp;$C20&amp;"'!"&amp;"A2"):INDIRECT("'"&amp;$C20&amp;"'!"&amp;"B100"),2,FALSE)),"",VLOOKUP(AY$1,INDIRECT("'"&amp;$C20&amp;"'!"&amp;"A2"):INDIRECT("'"&amp;$C20&amp;"'!"&amp;"B100"),2,FALSE))</f>
        <v>CONTAINERTYPE</v>
      </c>
      <c r="AZ20" s="24" t="str">
        <f ca="1">IF(ISERROR(VLOOKUP(AZ$1,INDIRECT("'"&amp;$C20&amp;"'!"&amp;"A2"):INDIRECT("'"&amp;$C20&amp;"'!"&amp;"B100"),2,FALSE)),"",VLOOKUP(AZ$1,INDIRECT("'"&amp;$C20&amp;"'!"&amp;"A2"):INDIRECT("'"&amp;$C20&amp;"'!"&amp;"B100"),2,FALSE))</f>
        <v>ACTORID</v>
      </c>
      <c r="BA20" s="24" t="str">
        <f ca="1">IF(ISERROR(VLOOKUP(BA$1,INDIRECT("'"&amp;$C20&amp;"'!"&amp;"A2"):INDIRECT("'"&amp;$C20&amp;"'!"&amp;"B100"),2,FALSE)),"",VLOOKUP(BA$1,INDIRECT("'"&amp;$C20&amp;"'!"&amp;"A2"):INDIRECT("'"&amp;$C20&amp;"'!"&amp;"B100"),2,FALSE))</f>
        <v>OPERATIVERID</v>
      </c>
      <c r="BB20" s="24" t="str">
        <f ca="1">IF(ISERROR(VLOOKUP(BB$1,INDIRECT("'"&amp;$C20&amp;"'!"&amp;"A2"):INDIRECT("'"&amp;$C20&amp;"'!"&amp;"B100"),2,FALSE)),"",VLOOKUP(BB$1,INDIRECT("'"&amp;$C20&amp;"'!"&amp;"A2"):INDIRECT("'"&amp;$C20&amp;"'!"&amp;"B100"),2,FALSE))</f>
        <v>PICKUPORDERNUMBER</v>
      </c>
      <c r="BC20" s="24" t="str">
        <f ca="1">IF(ISERROR(VLOOKUP(BC$1,INDIRECT("'"&amp;$C20&amp;"'!"&amp;"A2"):INDIRECT("'"&amp;$C20&amp;"'!"&amp;"B100"),2,FALSE)),"",VLOOKUP(BC$1,INDIRECT("'"&amp;$C20&amp;"'!"&amp;"A2"):INDIRECT("'"&amp;$C20&amp;"'!"&amp;"B100"),2,FALSE))</f>
        <v>GPSLAT</v>
      </c>
      <c r="BD20" s="24" t="str">
        <f ca="1">IF(ISERROR(VLOOKUP(BD$1,INDIRECT("'"&amp;$C20&amp;"'!"&amp;"A2"):INDIRECT("'"&amp;$C20&amp;"'!"&amp;"B100"),2,FALSE)),"",VLOOKUP(BD$1,INDIRECT("'"&amp;$C20&amp;"'!"&amp;"A2"):INDIRECT("'"&amp;$C20&amp;"'!"&amp;"B100"),2,FALSE))</f>
        <v>GPSLONG</v>
      </c>
      <c r="BE20" s="69"/>
    </row>
    <row r="21" spans="1:58" x14ac:dyDescent="0.25">
      <c r="A21" s="63" t="s">
        <v>69</v>
      </c>
      <c r="B21" s="63">
        <v>2</v>
      </c>
      <c r="C21" s="63" t="str">
        <f t="shared" si="0"/>
        <v>2-CRREQUEST</v>
      </c>
      <c r="D21" s="53" t="s">
        <v>134</v>
      </c>
      <c r="E21" s="53" t="str">
        <f ca="1">IF(ISERROR(VLOOKUP(E$1,INDIRECT("'"&amp;$C21&amp;"'!"&amp;"A2"):INDIRECT("'"&amp;$C21&amp;"'!"&amp;"B100"),2,FALSE)),"",VLOOKUP(E$1,INDIRECT("'"&amp;$C21&amp;"'!"&amp;"A2"):INDIRECT("'"&amp;$C21&amp;"'!"&amp;"B100"),2,FALSE))</f>
        <v>GEODATA:CRREQUEST</v>
      </c>
      <c r="F21" s="25" t="str">
        <f ca="1">IF(ISERROR(VLOOKUP(F$1,INDIRECT("'"&amp;$C21&amp;"'!"&amp;"A2"):INDIRECT("'"&amp;$C21&amp;"'!"&amp;"B100"),2,FALSE)),"",VLOOKUP(F$1,INDIRECT("'"&amp;$C21&amp;"'!"&amp;"A2"):INDIRECT("'"&amp;$C21&amp;"'!"&amp;"B100"),2,FALSE))</f>
        <v>NUMORDER</v>
      </c>
      <c r="G21" s="25" t="str">
        <f ca="1">IF(ISERROR(VLOOKUP(G$1,INDIRECT("'"&amp;$C21&amp;"'!"&amp;"A2"):INDIRECT("'"&amp;$C21&amp;"'!"&amp;"B100"),2,FALSE)),"",VLOOKUP(G$1,INDIRECT("'"&amp;$C21&amp;"'!"&amp;"A2"):INDIRECT("'"&amp;$C21&amp;"'!"&amp;"B100"),2,FALSE))</f>
        <v>CRREDEPOT</v>
      </c>
      <c r="H21" s="25" t="str">
        <f ca="1">IF(ISERROR(VLOOKUP(H$1,INDIRECT("'"&amp;$C21&amp;"'!"&amp;"A2"):INDIRECT("'"&amp;$C21&amp;"'!"&amp;"B100"),2,FALSE)),"",VLOOKUP(H$1,INDIRECT("'"&amp;$C21&amp;"'!"&amp;"A2"):INDIRECT("'"&amp;$C21&amp;"'!"&amp;"B100"),2,FALSE))</f>
        <v>CRREORDERNR</v>
      </c>
      <c r="I21" s="25" t="str">
        <f ca="1">IF(ISERROR(VLOOKUP(I$1,INDIRECT("'"&amp;$C21&amp;"'!"&amp;"A2"):INDIRECT("'"&amp;$C21&amp;"'!"&amp;"B100"),2,FALSE)),"",VLOOKUP(I$1,INDIRECT("'"&amp;$C21&amp;"'!"&amp;"A2"):INDIRECT("'"&amp;$C21&amp;"'!"&amp;"B100"),2,FALSE))</f>
        <v>CRREORDERNRCUS</v>
      </c>
      <c r="J21" s="25" t="str">
        <f ca="1">IF(ISERROR(VLOOKUP(J$1,INDIRECT("'"&amp;$C21&amp;"'!"&amp;"A2"):INDIRECT("'"&amp;$C21&amp;"'!"&amp;"B100"),2,FALSE)),"",VLOOKUP(J$1,INDIRECT("'"&amp;$C21&amp;"'!"&amp;"A2"):INDIRECT("'"&amp;$C21&amp;"'!"&amp;"B100"),2,FALSE))</f>
        <v>CRREDATE</v>
      </c>
      <c r="K21" s="25" t="str">
        <f ca="1">IF(ISERROR(VLOOKUP(K$1,INDIRECT("'"&amp;$C21&amp;"'!"&amp;"A2"):INDIRECT("'"&amp;$C21&amp;"'!"&amp;"B100"),2,FALSE)),"",VLOOKUP(K$1,INDIRECT("'"&amp;$C21&amp;"'!"&amp;"A2"):INDIRECT("'"&amp;$C21&amp;"'!"&amp;"B100"),2,FALSE))</f>
        <v>CRREUNIQCUSTID</v>
      </c>
      <c r="L21" s="25" t="str">
        <f ca="1">IF(ISERROR(VLOOKUP(L$1,INDIRECT("'"&amp;$C21&amp;"'!"&amp;"A2"):INDIRECT("'"&amp;$C21&amp;"'!"&amp;"B100"),2,FALSE)),"",VLOOKUP(L$1,INDIRECT("'"&amp;$C21&amp;"'!"&amp;"A2"):INDIRECT("'"&amp;$C21&amp;"'!"&amp;"B100"),2,FALSE))</f>
        <v>CRRECUSTACCNUMBER</v>
      </c>
      <c r="M21" s="25" t="str">
        <f ca="1">IF(ISERROR(VLOOKUP(M$1,INDIRECT("'"&amp;$C21&amp;"'!"&amp;"A2"):INDIRECT("'"&amp;$C21&amp;"'!"&amp;"B100"),2,FALSE)),"",VLOOKUP(M$1,INDIRECT("'"&amp;$C21&amp;"'!"&amp;"A2"):INDIRECT("'"&amp;$C21&amp;"'!"&amp;"B100"),2,FALSE))</f>
        <v>RECOMPNAME</v>
      </c>
      <c r="N21" s="25" t="str">
        <f ca="1">IF(ISERROR(VLOOKUP(N$1,INDIRECT("'"&amp;$C21&amp;"'!"&amp;"A2"):INDIRECT("'"&amp;$C21&amp;"'!"&amp;"B100"),2,FALSE)),"",VLOOKUP(N$1,INDIRECT("'"&amp;$C21&amp;"'!"&amp;"A2"):INDIRECT("'"&amp;$C21&amp;"'!"&amp;"B100"),2,FALSE))</f>
        <v>RENAME</v>
      </c>
      <c r="O21" s="25" t="str">
        <f ca="1">IF(ISERROR(VLOOKUP(O$1,INDIRECT("'"&amp;$C21&amp;"'!"&amp;"A2"):INDIRECT("'"&amp;$C21&amp;"'!"&amp;"B100"),2,FALSE)),"",VLOOKUP(O$1,INDIRECT("'"&amp;$C21&amp;"'!"&amp;"A2"):INDIRECT("'"&amp;$C21&amp;"'!"&amp;"B100"),2,FALSE))</f>
        <v>RENAME2</v>
      </c>
      <c r="P21" s="25" t="str">
        <f ca="1">IF(ISERROR(VLOOKUP(P$1,INDIRECT("'"&amp;$C21&amp;"'!"&amp;"A2"):INDIRECT("'"&amp;$C21&amp;"'!"&amp;"B100"),2,FALSE)),"",VLOOKUP(P$1,INDIRECT("'"&amp;$C21&amp;"'!"&amp;"A2"):INDIRECT("'"&amp;$C21&amp;"'!"&amp;"B100"),2,FALSE))</f>
        <v>RESTREET</v>
      </c>
      <c r="Q21" s="25" t="str">
        <f ca="1">IF(ISERROR(VLOOKUP(Q$1,INDIRECT("'"&amp;$C21&amp;"'!"&amp;"A2"):INDIRECT("'"&amp;$C21&amp;"'!"&amp;"B100"),2,FALSE)),"",VLOOKUP(Q$1,INDIRECT("'"&amp;$C21&amp;"'!"&amp;"A2"):INDIRECT("'"&amp;$C21&amp;"'!"&amp;"B100"),2,FALSE))</f>
        <v>REPROPNUM</v>
      </c>
      <c r="R21" s="25" t="str">
        <f ca="1">IF(ISERROR(VLOOKUP(R$1,INDIRECT("'"&amp;$C21&amp;"'!"&amp;"A2"):INDIRECT("'"&amp;$C21&amp;"'!"&amp;"B100"),2,FALSE)),"",VLOOKUP(R$1,INDIRECT("'"&amp;$C21&amp;"'!"&amp;"A2"):INDIRECT("'"&amp;$C21&amp;"'!"&amp;"B100"),2,FALSE))</f>
        <v>READD2</v>
      </c>
      <c r="S21" s="25" t="str">
        <f ca="1">IF(ISERROR(VLOOKUP(S$1,INDIRECT("'"&amp;$C21&amp;"'!"&amp;"A2"):INDIRECT("'"&amp;$C21&amp;"'!"&amp;"B100"),2,FALSE)),"",VLOOKUP(S$1,INDIRECT("'"&amp;$C21&amp;"'!"&amp;"A2"):INDIRECT("'"&amp;$C21&amp;"'!"&amp;"B100"),2,FALSE))</f>
        <v>READD3</v>
      </c>
      <c r="T21" s="25" t="str">
        <f ca="1">IF(ISERROR(VLOOKUP(T$1,INDIRECT("'"&amp;$C21&amp;"'!"&amp;"A2"):INDIRECT("'"&amp;$C21&amp;"'!"&amp;"B100"),2,FALSE)),"",VLOOKUP(T$1,INDIRECT("'"&amp;$C21&amp;"'!"&amp;"A2"):INDIRECT("'"&amp;$C21&amp;"'!"&amp;"B100"),2,FALSE))</f>
        <v>REFLOOR</v>
      </c>
      <c r="U21" s="25" t="str">
        <f ca="1">IF(ISERROR(VLOOKUP(U$1,INDIRECT("'"&amp;$C21&amp;"'!"&amp;"A2"):INDIRECT("'"&amp;$C21&amp;"'!"&amp;"B100"),2,FALSE)),"",VLOOKUP(U$1,INDIRECT("'"&amp;$C21&amp;"'!"&amp;"A2"):INDIRECT("'"&amp;$C21&amp;"'!"&amp;"B100"),2,FALSE))</f>
        <v>REBUILDING</v>
      </c>
      <c r="V21" s="25" t="str">
        <f ca="1">IF(ISERROR(VLOOKUP(V$1,INDIRECT("'"&amp;$C21&amp;"'!"&amp;"A2"):INDIRECT("'"&amp;$C21&amp;"'!"&amp;"B100"),2,FALSE)),"",VLOOKUP(V$1,INDIRECT("'"&amp;$C21&amp;"'!"&amp;"A2"):INDIRECT("'"&amp;$C21&amp;"'!"&amp;"B100"),2,FALSE))</f>
        <v>REDEPARTMENT</v>
      </c>
      <c r="W21" s="25" t="str">
        <f ca="1">IF(ISERROR(VLOOKUP(W$1,INDIRECT("'"&amp;$C21&amp;"'!"&amp;"A2"):INDIRECT("'"&amp;$C21&amp;"'!"&amp;"B100"),2,FALSE)),"",VLOOKUP(W$1,INDIRECT("'"&amp;$C21&amp;"'!"&amp;"A2"):INDIRECT("'"&amp;$C21&amp;"'!"&amp;"B100"),2,FALSE))</f>
        <v>RECOUNTRYCODE</v>
      </c>
      <c r="X21" s="25" t="str">
        <f ca="1">IF(ISERROR(VLOOKUP(X$1,INDIRECT("'"&amp;$C21&amp;"'!"&amp;"A2"):INDIRECT("'"&amp;$C21&amp;"'!"&amp;"B100"),2,FALSE)),"",VLOOKUP(X$1,INDIRECT("'"&amp;$C21&amp;"'!"&amp;"A2"):INDIRECT("'"&amp;$C21&amp;"'!"&amp;"B100"),2,FALSE))</f>
        <v>RESTATE</v>
      </c>
      <c r="Y21" s="25" t="str">
        <f ca="1">IF(ISERROR(VLOOKUP(Y$1,INDIRECT("'"&amp;$C21&amp;"'!"&amp;"A2"):INDIRECT("'"&amp;$C21&amp;"'!"&amp;"B100"),2,FALSE)),"",VLOOKUP(Y$1,INDIRECT("'"&amp;$C21&amp;"'!"&amp;"A2"):INDIRECT("'"&amp;$C21&amp;"'!"&amp;"B100"),2,FALSE))</f>
        <v>REZIPCODE</v>
      </c>
      <c r="Z21" s="25" t="str">
        <f ca="1">IF(ISERROR(VLOOKUP(Z$1,INDIRECT("'"&amp;$C21&amp;"'!"&amp;"A2"):INDIRECT("'"&amp;$C21&amp;"'!"&amp;"B100"),2,FALSE)),"",VLOOKUP(Z$1,INDIRECT("'"&amp;$C21&amp;"'!"&amp;"A2"):INDIRECT("'"&amp;$C21&amp;"'!"&amp;"B100"),2,FALSE))</f>
        <v>RETOWN</v>
      </c>
      <c r="AA21" s="25" t="str">
        <f ca="1">IF(ISERROR(VLOOKUP(AA$1,INDIRECT("'"&amp;$C21&amp;"'!"&amp;"A2"):INDIRECT("'"&amp;$C21&amp;"'!"&amp;"B100"),2,FALSE)),"",VLOOKUP(AA$1,INDIRECT("'"&amp;$C21&amp;"'!"&amp;"A2"):INDIRECT("'"&amp;$C21&amp;"'!"&amp;"B100"),2,FALSE))</f>
        <v>REGPSLAT</v>
      </c>
      <c r="AB21" s="25" t="str">
        <f ca="1">IF(ISERROR(VLOOKUP(AB$1,INDIRECT("'"&amp;$C21&amp;"'!"&amp;"A2"):INDIRECT("'"&amp;$C21&amp;"'!"&amp;"B100"),2,FALSE)),"",VLOOKUP(AB$1,INDIRECT("'"&amp;$C21&amp;"'!"&amp;"A2"):INDIRECT("'"&amp;$C21&amp;"'!"&amp;"B100"),2,FALSE))</f>
        <v>REGPSLONG</v>
      </c>
      <c r="AC21" s="25" t="str">
        <f ca="1">IF(ISERROR(VLOOKUP(AC$1,INDIRECT("'"&amp;$C21&amp;"'!"&amp;"A2"):INDIRECT("'"&amp;$C21&amp;"'!"&amp;"B100"),2,FALSE)),"",VLOOKUP(AC$1,INDIRECT("'"&amp;$C21&amp;"'!"&amp;"A2"):INDIRECT("'"&amp;$C21&amp;"'!"&amp;"B100"),2,FALSE))</f>
        <v>RECONTACT</v>
      </c>
      <c r="AD21" s="25" t="str">
        <f ca="1">IF(ISERROR(VLOOKUP(AD$1,INDIRECT("'"&amp;$C21&amp;"'!"&amp;"A2"):INDIRECT("'"&amp;$C21&amp;"'!"&amp;"B100"),2,FALSE)),"",VLOOKUP(AD$1,INDIRECT("'"&amp;$C21&amp;"'!"&amp;"A2"):INDIRECT("'"&amp;$C21&amp;"'!"&amp;"B100"),2,FALSE))</f>
        <v>REPHONE</v>
      </c>
      <c r="AE21" s="25" t="str">
        <f ca="1">IF(ISERROR(VLOOKUP(AE$1,INDIRECT("'"&amp;$C21&amp;"'!"&amp;"A2"):INDIRECT("'"&amp;$C21&amp;"'!"&amp;"B100"),2,FALSE)),"",VLOOKUP(AE$1,INDIRECT("'"&amp;$C21&amp;"'!"&amp;"A2"):INDIRECT("'"&amp;$C21&amp;"'!"&amp;"B100"),2,FALSE))</f>
        <v>REFAX</v>
      </c>
      <c r="AF21" s="25" t="str">
        <f ca="1">IF(ISERROR(VLOOKUP(AF$1,INDIRECT("'"&amp;$C21&amp;"'!"&amp;"A2"):INDIRECT("'"&amp;$C21&amp;"'!"&amp;"B100"),2,FALSE)),"",VLOOKUP(AF$1,INDIRECT("'"&amp;$C21&amp;"'!"&amp;"A2"):INDIRECT("'"&amp;$C21&amp;"'!"&amp;"B100"),2,FALSE))</f>
        <v>REEMAIL</v>
      </c>
      <c r="AG21" s="25" t="str">
        <f ca="1">IF(ISERROR(VLOOKUP(AG$1,INDIRECT("'"&amp;$C21&amp;"'!"&amp;"A2"):INDIRECT("'"&amp;$C21&amp;"'!"&amp;"B100"),2,FALSE)),"",VLOOKUP(AG$1,INDIRECT("'"&amp;$C21&amp;"'!"&amp;"A2"):INDIRECT("'"&amp;$C21&amp;"'!"&amp;"B100"),2,FALSE))</f>
        <v>CRCOUNT</v>
      </c>
      <c r="AH21" s="25" t="str">
        <f ca="1">IF(ISERROR(VLOOKUP(AH$1,INDIRECT("'"&amp;$C21&amp;"'!"&amp;"A2"):INDIRECT("'"&amp;$C21&amp;"'!"&amp;"B100"),2,FALSE)),"",VLOOKUP(AH$1,INDIRECT("'"&amp;$C21&amp;"'!"&amp;"A2"):INDIRECT("'"&amp;$C21&amp;"'!"&amp;"B100"),2,FALSE))</f>
        <v>CROPCODE</v>
      </c>
      <c r="AI21" s="25" t="str">
        <f ca="1">IF(ISERROR(VLOOKUP(AI$1,INDIRECT("'"&amp;$C21&amp;"'!"&amp;"A2"):INDIRECT("'"&amp;$C21&amp;"'!"&amp;"B100"),2,FALSE)),"",VLOOKUP(AI$1,INDIRECT("'"&amp;$C21&amp;"'!"&amp;"A2"):INDIRECT("'"&amp;$C21&amp;"'!"&amp;"B100"),2,FALSE))</f>
        <v>CRRECREF1</v>
      </c>
      <c r="AJ21" s="25" t="str">
        <f ca="1">IF(ISERROR(VLOOKUP(AJ$1,INDIRECT("'"&amp;$C21&amp;"'!"&amp;"A2"):INDIRECT("'"&amp;$C21&amp;"'!"&amp;"B100"),2,FALSE)),"",VLOOKUP(AJ$1,INDIRECT("'"&amp;$C21&amp;"'!"&amp;"A2"):INDIRECT("'"&amp;$C21&amp;"'!"&amp;"B100"),2,FALSE))</f>
        <v>CRRECREF2</v>
      </c>
      <c r="AK21" s="25" t="str">
        <f ca="1">IF(ISERROR(VLOOKUP(AK$1,INDIRECT("'"&amp;$C21&amp;"'!"&amp;"A2"):INDIRECT("'"&amp;$C21&amp;"'!"&amp;"B100"),2,FALSE)),"",VLOOKUP(AK$1,INDIRECT("'"&amp;$C21&amp;"'!"&amp;"A2"):INDIRECT("'"&amp;$C21&amp;"'!"&amp;"B100"),2,FALSE))</f>
        <v>CRRECREF3</v>
      </c>
      <c r="AL21" s="25" t="str">
        <f ca="1">IF(ISERROR(VLOOKUP(AL$1,INDIRECT("'"&amp;$C21&amp;"'!"&amp;"A2"):INDIRECT("'"&amp;$C21&amp;"'!"&amp;"B100"),2,FALSE)),"",VLOOKUP(AL$1,INDIRECT("'"&amp;$C21&amp;"'!"&amp;"A2"):INDIRECT("'"&amp;$C21&amp;"'!"&amp;"B100"),2,FALSE))</f>
        <v>CRRECREF4</v>
      </c>
      <c r="AM21" s="25" t="str">
        <f ca="1">IF(ISERROR(VLOOKUP(AM$1,INDIRECT("'"&amp;$C21&amp;"'!"&amp;"A2"):INDIRECT("'"&amp;$C21&amp;"'!"&amp;"B100"),2,FALSE)),"",VLOOKUP(AM$1,INDIRECT("'"&amp;$C21&amp;"'!"&amp;"A2"):INDIRECT("'"&amp;$C21&amp;"'!"&amp;"B100"),2,FALSE))</f>
        <v>CRREBILLREF</v>
      </c>
      <c r="AN21" s="25" t="str">
        <f ca="1">IF(ISERROR(VLOOKUP(AN$1,INDIRECT("'"&amp;$C21&amp;"'!"&amp;"A2"):INDIRECT("'"&amp;$C21&amp;"'!"&amp;"B100"),2,FALSE)),"",VLOOKUP(AN$1,INDIRECT("'"&amp;$C21&amp;"'!"&amp;"A2"):INDIRECT("'"&amp;$C21&amp;"'!"&amp;"B100"),2,FALSE))</f>
        <v>CRCOMPINFO1</v>
      </c>
      <c r="AO21" s="25" t="str">
        <f ca="1">IF(ISERROR(VLOOKUP(AO$1,INDIRECT("'"&amp;$C21&amp;"'!"&amp;"A2"):INDIRECT("'"&amp;$C21&amp;"'!"&amp;"B100"),2,FALSE)),"",VLOOKUP(AO$1,INDIRECT("'"&amp;$C21&amp;"'!"&amp;"A2"):INDIRECT("'"&amp;$C21&amp;"'!"&amp;"B100"),2,FALSE))</f>
        <v>CRCOMPINFO2</v>
      </c>
      <c r="AP21" s="25" t="str">
        <f ca="1">IF(ISERROR(VLOOKUP(AP$1,INDIRECT("'"&amp;$C21&amp;"'!"&amp;"A2"):INDIRECT("'"&amp;$C21&amp;"'!"&amp;"B100"),2,FALSE)),"",VLOOKUP(AP$1,INDIRECT("'"&amp;$C21&amp;"'!"&amp;"A2"):INDIRECT("'"&amp;$C21&amp;"'!"&amp;"B100"),2,FALSE))</f>
        <v>CRRETIME</v>
      </c>
      <c r="AQ21" s="25" t="str">
        <f ca="1">IF(ISERROR(VLOOKUP(AQ$1,INDIRECT("'"&amp;$C21&amp;"'!"&amp;"A2"):INDIRECT("'"&amp;$C21&amp;"'!"&amp;"B100"),2,FALSE)),"",VLOOKUP(AQ$1,INDIRECT("'"&amp;$C21&amp;"'!"&amp;"A2"):INDIRECT("'"&amp;$C21&amp;"'!"&amp;"B100"),2,FALSE))</f>
        <v>CRBUCREATIONDATE</v>
      </c>
      <c r="AR21" s="25" t="str">
        <f ca="1">IF(ISERROR(VLOOKUP(AR$1,INDIRECT("'"&amp;$C21&amp;"'!"&amp;"A2"):INDIRECT("'"&amp;$C21&amp;"'!"&amp;"B100"),2,FALSE)),"",VLOOKUP(AR$1,INDIRECT("'"&amp;$C21&amp;"'!"&amp;"A2"):INDIRECT("'"&amp;$C21&amp;"'!"&amp;"B100"),2,FALSE))</f>
        <v>CRBUCREATIONTIME</v>
      </c>
      <c r="AS21" s="25" t="str">
        <f ca="1">IF(ISERROR(VLOOKUP(AS$1,INDIRECT("'"&amp;$C21&amp;"'!"&amp;"A2"):INDIRECT("'"&amp;$C21&amp;"'!"&amp;"B100"),2,FALSE)),"",VLOOKUP(AS$1,INDIRECT("'"&amp;$C21&amp;"'!"&amp;"A2"):INDIRECT("'"&amp;$C21&amp;"'!"&amp;"B100"),2,FALSE))</f>
        <v>CRDRKCREATIONDATE</v>
      </c>
      <c r="AT21" s="25" t="str">
        <f ca="1">IF(ISERROR(VLOOKUP(AT$1,INDIRECT("'"&amp;$C21&amp;"'!"&amp;"A2"):INDIRECT("'"&amp;$C21&amp;"'!"&amp;"B100"),2,FALSE)),"",VLOOKUP(AT$1,INDIRECT("'"&amp;$C21&amp;"'!"&amp;"A2"):INDIRECT("'"&amp;$C21&amp;"'!"&amp;"B100"),2,FALSE))</f>
        <v>CRDRKCREATIONTIME</v>
      </c>
      <c r="AU21" s="25" t="str">
        <f ca="1">IF(ISERROR(VLOOKUP(AU$1,INDIRECT("'"&amp;$C21&amp;"'!"&amp;"A2"):INDIRECT("'"&amp;$C21&amp;"'!"&amp;"B100"),2,FALSE)),"",VLOOKUP(AU$1,INDIRECT("'"&amp;$C21&amp;"'!"&amp;"A2"):INDIRECT("'"&amp;$C21&amp;"'!"&amp;"B100"),2,FALSE))</f>
        <v/>
      </c>
      <c r="AV21" s="25" t="str">
        <f ca="1">IF(ISERROR(VLOOKUP(AV$1,INDIRECT("'"&amp;$C21&amp;"'!"&amp;"A2"):INDIRECT("'"&amp;$C21&amp;"'!"&amp;"B100"),2,FALSE)),"",VLOOKUP(AV$1,INDIRECT("'"&amp;$C21&amp;"'!"&amp;"A2"):INDIRECT("'"&amp;$C21&amp;"'!"&amp;"B100"),2,FALSE))</f>
        <v/>
      </c>
      <c r="AW21" s="25" t="str">
        <f ca="1">IF(ISERROR(VLOOKUP(AW$1,INDIRECT("'"&amp;$C21&amp;"'!"&amp;"A2"):INDIRECT("'"&amp;$C21&amp;"'!"&amp;"B100"),2,FALSE)),"",VLOOKUP(AW$1,INDIRECT("'"&amp;$C21&amp;"'!"&amp;"A2"):INDIRECT("'"&amp;$C21&amp;"'!"&amp;"B100"),2,FALSE))</f>
        <v/>
      </c>
      <c r="AX21" s="25" t="str">
        <f ca="1">IF(ISERROR(VLOOKUP(AX$1,INDIRECT("'"&amp;$C21&amp;"'!"&amp;"A2"):INDIRECT("'"&amp;$C21&amp;"'!"&amp;"B100"),2,FALSE)),"",VLOOKUP(AX$1,INDIRECT("'"&amp;$C21&amp;"'!"&amp;"A2"):INDIRECT("'"&amp;$C21&amp;"'!"&amp;"B100"),2,FALSE))</f>
        <v/>
      </c>
      <c r="AY21" s="25" t="str">
        <f ca="1">IF(ISERROR(VLOOKUP(AY$1,INDIRECT("'"&amp;$C21&amp;"'!"&amp;"A2"):INDIRECT("'"&amp;$C21&amp;"'!"&amp;"B100"),2,FALSE)),"",VLOOKUP(AY$1,INDIRECT("'"&amp;$C21&amp;"'!"&amp;"A2"):INDIRECT("'"&amp;$C21&amp;"'!"&amp;"B100"),2,FALSE))</f>
        <v/>
      </c>
      <c r="AZ21" s="25" t="str">
        <f ca="1">IF(ISERROR(VLOOKUP(AZ$1,INDIRECT("'"&amp;$C21&amp;"'!"&amp;"A2"):INDIRECT("'"&amp;$C21&amp;"'!"&amp;"B100"),2,FALSE)),"",VLOOKUP(AZ$1,INDIRECT("'"&amp;$C21&amp;"'!"&amp;"A2"):INDIRECT("'"&amp;$C21&amp;"'!"&amp;"B100"),2,FALSE))</f>
        <v/>
      </c>
      <c r="BA21" s="25" t="str">
        <f ca="1">IF(ISERROR(VLOOKUP(BA$1,INDIRECT("'"&amp;$C21&amp;"'!"&amp;"A2"):INDIRECT("'"&amp;$C21&amp;"'!"&amp;"B100"),2,FALSE)),"",VLOOKUP(BA$1,INDIRECT("'"&amp;$C21&amp;"'!"&amp;"A2"):INDIRECT("'"&amp;$C21&amp;"'!"&amp;"B100"),2,FALSE))</f>
        <v/>
      </c>
      <c r="BB21" s="25" t="str">
        <f ca="1">IF(ISERROR(VLOOKUP(BB$1,INDIRECT("'"&amp;$C21&amp;"'!"&amp;"A2"):INDIRECT("'"&amp;$C21&amp;"'!"&amp;"B100"),2,FALSE)),"",VLOOKUP(BB$1,INDIRECT("'"&amp;$C21&amp;"'!"&amp;"A2"):INDIRECT("'"&amp;$C21&amp;"'!"&amp;"B100"),2,FALSE))</f>
        <v/>
      </c>
      <c r="BC21" s="25" t="str">
        <f ca="1">IF(ISERROR(VLOOKUP(BC$1,INDIRECT("'"&amp;$C21&amp;"'!"&amp;"A2"):INDIRECT("'"&amp;$C21&amp;"'!"&amp;"B100"),2,FALSE)),"",VLOOKUP(BC$1,INDIRECT("'"&amp;$C21&amp;"'!"&amp;"A2"):INDIRECT("'"&amp;$C21&amp;"'!"&amp;"B100"),2,FALSE))</f>
        <v/>
      </c>
      <c r="BD21" s="25" t="str">
        <f ca="1">IF(ISERROR(VLOOKUP(BD$1,INDIRECT("'"&amp;$C21&amp;"'!"&amp;"A2"):INDIRECT("'"&amp;$C21&amp;"'!"&amp;"B100"),2,FALSE)),"",VLOOKUP(BD$1,INDIRECT("'"&amp;$C21&amp;"'!"&amp;"A2"):INDIRECT("'"&amp;$C21&amp;"'!"&amp;"B100"),2,FALSE))</f>
        <v/>
      </c>
      <c r="BE21" s="69"/>
    </row>
    <row r="22" spans="1:58" x14ac:dyDescent="0.25">
      <c r="A22" s="64" t="s">
        <v>70</v>
      </c>
      <c r="B22" s="64">
        <v>2</v>
      </c>
      <c r="C22" s="64" t="str">
        <f t="shared" si="0"/>
        <v>2-CRANSWER</v>
      </c>
      <c r="D22" s="109" t="s">
        <v>134</v>
      </c>
      <c r="E22" s="109" t="str">
        <f ca="1">IF(ISERROR(VLOOKUP(E$1,INDIRECT("'"&amp;$C22&amp;"'!"&amp;"A2"):INDIRECT("'"&amp;$C22&amp;"'!"&amp;"B100"),2,FALSE)),"",VLOOKUP(E$1,INDIRECT("'"&amp;$C22&amp;"'!"&amp;"A2"):INDIRECT("'"&amp;$C22&amp;"'!"&amp;"B100"),2,FALSE))</f>
        <v>GEODATA:CRANSWER</v>
      </c>
      <c r="F22" s="24" t="str">
        <f ca="1">IF(ISERROR(VLOOKUP(F$1,INDIRECT("'"&amp;$C22&amp;"'!"&amp;"A2"):INDIRECT("'"&amp;$C22&amp;"'!"&amp;"B100"),2,FALSE)),"",VLOOKUP(F$1,INDIRECT("'"&amp;$C22&amp;"'!"&amp;"A2"):INDIRECT("'"&amp;$C22&amp;"'!"&amp;"B100"),2,FALSE))</f>
        <v>NUMORDER</v>
      </c>
      <c r="G22" s="24" t="str">
        <f ca="1">IF(ISERROR(VLOOKUP(G$1,INDIRECT("'"&amp;$C22&amp;"'!"&amp;"A2"):INDIRECT("'"&amp;$C22&amp;"'!"&amp;"B100"),2,FALSE)),"",VLOOKUP(G$1,INDIRECT("'"&amp;$C22&amp;"'!"&amp;"A2"):INDIRECT("'"&amp;$C22&amp;"'!"&amp;"B100"),2,FALSE))</f>
        <v>ANSSTATUS</v>
      </c>
      <c r="H22" s="24" t="str">
        <f ca="1">IF(ISERROR(VLOOKUP(H$1,INDIRECT("'"&amp;$C22&amp;"'!"&amp;"A2"):INDIRECT("'"&amp;$C22&amp;"'!"&amp;"B100"),2,FALSE)),"",VLOOKUP(H$1,INDIRECT("'"&amp;$C22&amp;"'!"&amp;"A2"):INDIRECT("'"&amp;$C22&amp;"'!"&amp;"B100"),2,FALSE))</f>
        <v>ANSREDEPOT</v>
      </c>
      <c r="I22" s="24" t="str">
        <f ca="1">IF(ISERROR(VLOOKUP(I$1,INDIRECT("'"&amp;$C22&amp;"'!"&amp;"A2"):INDIRECT("'"&amp;$C22&amp;"'!"&amp;"B100"),2,FALSE)),"",VLOOKUP(I$1,INDIRECT("'"&amp;$C22&amp;"'!"&amp;"A2"):INDIRECT("'"&amp;$C22&amp;"'!"&amp;"B100"),2,FALSE))</f>
        <v>ANSCODEPOT</v>
      </c>
      <c r="J22" s="24" t="str">
        <f ca="1">IF(ISERROR(VLOOKUP(J$1,INDIRECT("'"&amp;$C22&amp;"'!"&amp;"A2"):INDIRECT("'"&amp;$C22&amp;"'!"&amp;"B100"),2,FALSE)),"",VLOOKUP(J$1,INDIRECT("'"&amp;$C22&amp;"'!"&amp;"A2"):INDIRECT("'"&amp;$C22&amp;"'!"&amp;"B100"),2,FALSE))</f>
        <v>ANSREORDERNR</v>
      </c>
      <c r="K22" s="24" t="str">
        <f ca="1">IF(ISERROR(VLOOKUP(K$1,INDIRECT("'"&amp;$C22&amp;"'!"&amp;"A2"):INDIRECT("'"&amp;$C22&amp;"'!"&amp;"B100"),2,FALSE)),"",VLOOKUP(K$1,INDIRECT("'"&amp;$C22&amp;"'!"&amp;"A2"):INDIRECT("'"&amp;$C22&amp;"'!"&amp;"B100"),2,FALSE))</f>
        <v/>
      </c>
      <c r="L22" s="24" t="str">
        <f ca="1">IF(ISERROR(VLOOKUP(L$1,INDIRECT("'"&amp;$C22&amp;"'!"&amp;"A2"):INDIRECT("'"&amp;$C22&amp;"'!"&amp;"B100"),2,FALSE)),"",VLOOKUP(L$1,INDIRECT("'"&amp;$C22&amp;"'!"&amp;"A2"):INDIRECT("'"&amp;$C22&amp;"'!"&amp;"B100"),2,FALSE))</f>
        <v>ANSREORDERNRCUS</v>
      </c>
      <c r="M22" s="24" t="str">
        <f ca="1">IF(ISERROR(VLOOKUP(M$1,INDIRECT("'"&amp;$C22&amp;"'!"&amp;"A2"):INDIRECT("'"&amp;$C22&amp;"'!"&amp;"B100"),2,FALSE)),"",VLOOKUP(M$1,INDIRECT("'"&amp;$C22&amp;"'!"&amp;"A2"):INDIRECT("'"&amp;$C22&amp;"'!"&amp;"B100"),2,FALSE))</f>
        <v>CANCELATIONREASON</v>
      </c>
      <c r="N22" s="24" t="str">
        <f ca="1">IF(ISERROR(VLOOKUP(N$1,INDIRECT("'"&amp;$C22&amp;"'!"&amp;"A2"):INDIRECT("'"&amp;$C22&amp;"'!"&amp;"B100"),2,FALSE)),"",VLOOKUP(N$1,INDIRECT("'"&amp;$C22&amp;"'!"&amp;"A2"):INDIRECT("'"&amp;$C22&amp;"'!"&amp;"B100"),2,FALSE))</f>
        <v>CANCELREASONDESCRIPTION</v>
      </c>
      <c r="O22" s="24" t="str">
        <f ca="1">IF(ISERROR(VLOOKUP(O$1,INDIRECT("'"&amp;$C22&amp;"'!"&amp;"A2"):INDIRECT("'"&amp;$C22&amp;"'!"&amp;"B100"),2,FALSE)),"",VLOOKUP(O$1,INDIRECT("'"&amp;$C22&amp;"'!"&amp;"A2"):INDIRECT("'"&amp;$C22&amp;"'!"&amp;"B100"),2,FALSE))</f>
        <v>ANSDATE</v>
      </c>
      <c r="P22" s="24" t="str">
        <f ca="1">IF(ISERROR(VLOOKUP(P$1,INDIRECT("'"&amp;$C22&amp;"'!"&amp;"A2"):INDIRECT("'"&amp;$C22&amp;"'!"&amp;"B100"),2,FALSE)),"",VLOOKUP(P$1,INDIRECT("'"&amp;$C22&amp;"'!"&amp;"A2"):INDIRECT("'"&amp;$C22&amp;"'!"&amp;"B100"),2,FALSE))</f>
        <v>CANCELUSER</v>
      </c>
      <c r="Q22" s="24" t="str">
        <f ca="1">IF(ISERROR(VLOOKUP(Q$1,INDIRECT("'"&amp;$C22&amp;"'!"&amp;"A2"):INDIRECT("'"&amp;$C22&amp;"'!"&amp;"B100"),2,FALSE)),"",VLOOKUP(Q$1,INDIRECT("'"&amp;$C22&amp;"'!"&amp;"A2"):INDIRECT("'"&amp;$C22&amp;"'!"&amp;"B100"),2,FALSE))</f>
        <v>ANSRECREF1</v>
      </c>
      <c r="R22" s="24" t="str">
        <f ca="1">IF(ISERROR(VLOOKUP(R$1,INDIRECT("'"&amp;$C22&amp;"'!"&amp;"A2"):INDIRECT("'"&amp;$C22&amp;"'!"&amp;"B100"),2,FALSE)),"",VLOOKUP(R$1,INDIRECT("'"&amp;$C22&amp;"'!"&amp;"A2"):INDIRECT("'"&amp;$C22&amp;"'!"&amp;"B100"),2,FALSE))</f>
        <v>ANSRECREF2</v>
      </c>
      <c r="S22" s="24" t="str">
        <f ca="1">IF(ISERROR(VLOOKUP(S$1,INDIRECT("'"&amp;$C22&amp;"'!"&amp;"A2"):INDIRECT("'"&amp;$C22&amp;"'!"&amp;"B100"),2,FALSE)),"",VLOOKUP(S$1,INDIRECT("'"&amp;$C22&amp;"'!"&amp;"A2"):INDIRECT("'"&amp;$C22&amp;"'!"&amp;"B100"),2,FALSE))</f>
        <v>ANSRECREF3</v>
      </c>
      <c r="T22" s="24" t="str">
        <f ca="1">IF(ISERROR(VLOOKUP(T$1,INDIRECT("'"&amp;$C22&amp;"'!"&amp;"A2"):INDIRECT("'"&amp;$C22&amp;"'!"&amp;"B100"),2,FALSE)),"",VLOOKUP(T$1,INDIRECT("'"&amp;$C22&amp;"'!"&amp;"A2"):INDIRECT("'"&amp;$C22&amp;"'!"&amp;"B100"),2,FALSE))</f>
        <v>ANSRECREF4</v>
      </c>
      <c r="U22" s="24" t="str">
        <f ca="1">IF(ISERROR(VLOOKUP(U$1,INDIRECT("'"&amp;$C22&amp;"'!"&amp;"A2"):INDIRECT("'"&amp;$C22&amp;"'!"&amp;"B100"),2,FALSE)),"",VLOOKUP(U$1,INDIRECT("'"&amp;$C22&amp;"'!"&amp;"A2"):INDIRECT("'"&amp;$C22&amp;"'!"&amp;"B100"),2,FALSE))</f>
        <v>ANSPARTNERREF1</v>
      </c>
      <c r="V22" s="24" t="str">
        <f ca="1">IF(ISERROR(VLOOKUP(V$1,INDIRECT("'"&amp;$C22&amp;"'!"&amp;"A2"):INDIRECT("'"&amp;$C22&amp;"'!"&amp;"B100"),2,FALSE)),"",VLOOKUP(V$1,INDIRECT("'"&amp;$C22&amp;"'!"&amp;"A2"):INDIRECT("'"&amp;$C22&amp;"'!"&amp;"B100"),2,FALSE))</f>
        <v>ANSPARTNERREF2</v>
      </c>
      <c r="W22" s="24" t="str">
        <f ca="1">IF(ISERROR(VLOOKUP(W$1,INDIRECT("'"&amp;$C22&amp;"'!"&amp;"A2"):INDIRECT("'"&amp;$C22&amp;"'!"&amp;"B100"),2,FALSE)),"",VLOOKUP(W$1,INDIRECT("'"&amp;$C22&amp;"'!"&amp;"A2"):INDIRECT("'"&amp;$C22&amp;"'!"&amp;"B100"),2,FALSE))</f>
        <v>ANSPARTNERREF3</v>
      </c>
      <c r="X22" s="24" t="str">
        <f ca="1">IF(ISERROR(VLOOKUP(X$1,INDIRECT("'"&amp;$C22&amp;"'!"&amp;"A2"):INDIRECT("'"&amp;$C22&amp;"'!"&amp;"B100"),2,FALSE)),"",VLOOKUP(X$1,INDIRECT("'"&amp;$C22&amp;"'!"&amp;"A2"):INDIRECT("'"&amp;$C22&amp;"'!"&amp;"B100"),2,FALSE))</f>
        <v>ANSPARTNERREF4</v>
      </c>
      <c r="Y22" s="24" t="str">
        <f ca="1">IF(ISERROR(VLOOKUP(Y$1,INDIRECT("'"&amp;$C22&amp;"'!"&amp;"A2"):INDIRECT("'"&amp;$C22&amp;"'!"&amp;"B100"),2,FALSE)),"",VLOOKUP(Y$1,INDIRECT("'"&amp;$C22&amp;"'!"&amp;"A2"):INDIRECT("'"&amp;$C22&amp;"'!"&amp;"B100"),2,FALSE))</f>
        <v>ANSTIME</v>
      </c>
      <c r="Z22" s="24" t="str">
        <f ca="1">IF(ISERROR(VLOOKUP(Z$1,INDIRECT("'"&amp;$C22&amp;"'!"&amp;"A2"):INDIRECT("'"&amp;$C22&amp;"'!"&amp;"B100"),2,FALSE)),"",VLOOKUP(Z$1,INDIRECT("'"&amp;$C22&amp;"'!"&amp;"A2"):INDIRECT("'"&amp;$C22&amp;"'!"&amp;"B100"),2,FALSE))</f>
        <v>ANSBUCREATIONDATE</v>
      </c>
      <c r="AA22" s="24" t="str">
        <f ca="1">IF(ISERROR(VLOOKUP(AA$1,INDIRECT("'"&amp;$C22&amp;"'!"&amp;"A2"):INDIRECT("'"&amp;$C22&amp;"'!"&amp;"B100"),2,FALSE)),"",VLOOKUP(AA$1,INDIRECT("'"&amp;$C22&amp;"'!"&amp;"A2"):INDIRECT("'"&amp;$C22&amp;"'!"&amp;"B100"),2,FALSE))</f>
        <v>ANSBUCREATIONTIME</v>
      </c>
      <c r="AB22" s="24" t="str">
        <f ca="1">IF(ISERROR(VLOOKUP(AB$1,INDIRECT("'"&amp;$C22&amp;"'!"&amp;"A2"):INDIRECT("'"&amp;$C22&amp;"'!"&amp;"B100"),2,FALSE)),"",VLOOKUP(AB$1,INDIRECT("'"&amp;$C22&amp;"'!"&amp;"A2"):INDIRECT("'"&amp;$C22&amp;"'!"&amp;"B100"),2,FALSE))</f>
        <v>ANSDRKCREATIONDATE</v>
      </c>
      <c r="AC22" s="24" t="str">
        <f ca="1">IF(ISERROR(VLOOKUP(AC$1,INDIRECT("'"&amp;$C22&amp;"'!"&amp;"A2"):INDIRECT("'"&amp;$C22&amp;"'!"&amp;"B100"),2,FALSE)),"",VLOOKUP(AC$1,INDIRECT("'"&amp;$C22&amp;"'!"&amp;"A2"):INDIRECT("'"&amp;$C22&amp;"'!"&amp;"B100"),2,FALSE))</f>
        <v>ANSDRKCREATIONTIME</v>
      </c>
      <c r="AD22" s="24" t="str">
        <f ca="1">IF(ISERROR(VLOOKUP(AD$1,INDIRECT("'"&amp;$C22&amp;"'!"&amp;"A2"):INDIRECT("'"&amp;$C22&amp;"'!"&amp;"B100"),2,FALSE)),"",VLOOKUP(AD$1,INDIRECT("'"&amp;$C22&amp;"'!"&amp;"A2"):INDIRECT("'"&amp;$C22&amp;"'!"&amp;"B100"),2,FALSE))</f>
        <v/>
      </c>
      <c r="AE22" s="24" t="str">
        <f ca="1">IF(ISERROR(VLOOKUP(AE$1,INDIRECT("'"&amp;$C22&amp;"'!"&amp;"A2"):INDIRECT("'"&amp;$C22&amp;"'!"&amp;"B100"),2,FALSE)),"",VLOOKUP(AE$1,INDIRECT("'"&amp;$C22&amp;"'!"&amp;"A2"):INDIRECT("'"&amp;$C22&amp;"'!"&amp;"B100"),2,FALSE))</f>
        <v/>
      </c>
      <c r="AF22" s="24" t="str">
        <f ca="1">IF(ISERROR(VLOOKUP(AF$1,INDIRECT("'"&amp;$C22&amp;"'!"&amp;"A2"):INDIRECT("'"&amp;$C22&amp;"'!"&amp;"B100"),2,FALSE)),"",VLOOKUP(AF$1,INDIRECT("'"&amp;$C22&amp;"'!"&amp;"A2"):INDIRECT("'"&amp;$C22&amp;"'!"&amp;"B100"),2,FALSE))</f>
        <v/>
      </c>
      <c r="AG22" s="24" t="str">
        <f ca="1">IF(ISERROR(VLOOKUP(AG$1,INDIRECT("'"&amp;$C22&amp;"'!"&amp;"A2"):INDIRECT("'"&amp;$C22&amp;"'!"&amp;"B100"),2,FALSE)),"",VLOOKUP(AG$1,INDIRECT("'"&amp;$C22&amp;"'!"&amp;"A2"):INDIRECT("'"&amp;$C22&amp;"'!"&amp;"B100"),2,FALSE))</f>
        <v/>
      </c>
      <c r="AH22" s="24" t="str">
        <f ca="1">IF(ISERROR(VLOOKUP(AH$1,INDIRECT("'"&amp;$C22&amp;"'!"&amp;"A2"):INDIRECT("'"&amp;$C22&amp;"'!"&amp;"B100"),2,FALSE)),"",VLOOKUP(AH$1,INDIRECT("'"&amp;$C22&amp;"'!"&amp;"A2"):INDIRECT("'"&amp;$C22&amp;"'!"&amp;"B100"),2,FALSE))</f>
        <v/>
      </c>
      <c r="AI22" s="24" t="str">
        <f ca="1">IF(ISERROR(VLOOKUP(AI$1,INDIRECT("'"&amp;$C22&amp;"'!"&amp;"A2"):INDIRECT("'"&amp;$C22&amp;"'!"&amp;"B100"),2,FALSE)),"",VLOOKUP(AI$1,INDIRECT("'"&amp;$C22&amp;"'!"&amp;"A2"):INDIRECT("'"&amp;$C22&amp;"'!"&amp;"B100"),2,FALSE))</f>
        <v/>
      </c>
      <c r="AJ22" s="24" t="str">
        <f ca="1">IF(ISERROR(VLOOKUP(AJ$1,INDIRECT("'"&amp;$C22&amp;"'!"&amp;"A2"):INDIRECT("'"&amp;$C22&amp;"'!"&amp;"B100"),2,FALSE)),"",VLOOKUP(AJ$1,INDIRECT("'"&amp;$C22&amp;"'!"&amp;"A2"):INDIRECT("'"&amp;$C22&amp;"'!"&amp;"B100"),2,FALSE))</f>
        <v/>
      </c>
      <c r="AK22" s="24" t="str">
        <f ca="1">IF(ISERROR(VLOOKUP(AK$1,INDIRECT("'"&amp;$C22&amp;"'!"&amp;"A2"):INDIRECT("'"&amp;$C22&amp;"'!"&amp;"B100"),2,FALSE)),"",VLOOKUP(AK$1,INDIRECT("'"&amp;$C22&amp;"'!"&amp;"A2"):INDIRECT("'"&amp;$C22&amp;"'!"&amp;"B100"),2,FALSE))</f>
        <v/>
      </c>
      <c r="AL22" s="24" t="str">
        <f ca="1">IF(ISERROR(VLOOKUP(AL$1,INDIRECT("'"&amp;$C22&amp;"'!"&amp;"A2"):INDIRECT("'"&amp;$C22&amp;"'!"&amp;"B100"),2,FALSE)),"",VLOOKUP(AL$1,INDIRECT("'"&amp;$C22&amp;"'!"&amp;"A2"):INDIRECT("'"&amp;$C22&amp;"'!"&amp;"B100"),2,FALSE))</f>
        <v/>
      </c>
      <c r="AM22" s="24" t="str">
        <f ca="1">IF(ISERROR(VLOOKUP(AM$1,INDIRECT("'"&amp;$C22&amp;"'!"&amp;"A2"):INDIRECT("'"&amp;$C22&amp;"'!"&amp;"B100"),2,FALSE)),"",VLOOKUP(AM$1,INDIRECT("'"&amp;$C22&amp;"'!"&amp;"A2"):INDIRECT("'"&amp;$C22&amp;"'!"&amp;"B100"),2,FALSE))</f>
        <v/>
      </c>
      <c r="AN22" s="24" t="str">
        <f ca="1">IF(ISERROR(VLOOKUP(AN$1,INDIRECT("'"&amp;$C22&amp;"'!"&amp;"A2"):INDIRECT("'"&amp;$C22&amp;"'!"&amp;"B100"),2,FALSE)),"",VLOOKUP(AN$1,INDIRECT("'"&amp;$C22&amp;"'!"&amp;"A2"):INDIRECT("'"&amp;$C22&amp;"'!"&amp;"B100"),2,FALSE))</f>
        <v/>
      </c>
      <c r="AO22" s="24" t="str">
        <f ca="1">IF(ISERROR(VLOOKUP(AO$1,INDIRECT("'"&amp;$C22&amp;"'!"&amp;"A2"):INDIRECT("'"&amp;$C22&amp;"'!"&amp;"B100"),2,FALSE)),"",VLOOKUP(AO$1,INDIRECT("'"&amp;$C22&amp;"'!"&amp;"A2"):INDIRECT("'"&amp;$C22&amp;"'!"&amp;"B100"),2,FALSE))</f>
        <v/>
      </c>
      <c r="AP22" s="24" t="str">
        <f ca="1">IF(ISERROR(VLOOKUP(AP$1,INDIRECT("'"&amp;$C22&amp;"'!"&amp;"A2"):INDIRECT("'"&amp;$C22&amp;"'!"&amp;"B100"),2,FALSE)),"",VLOOKUP(AP$1,INDIRECT("'"&amp;$C22&amp;"'!"&amp;"A2"):INDIRECT("'"&amp;$C22&amp;"'!"&amp;"B100"),2,FALSE))</f>
        <v/>
      </c>
      <c r="AQ22" s="24" t="str">
        <f ca="1">IF(ISERROR(VLOOKUP(AQ$1,INDIRECT("'"&amp;$C22&amp;"'!"&amp;"A2"):INDIRECT("'"&amp;$C22&amp;"'!"&amp;"B100"),2,FALSE)),"",VLOOKUP(AQ$1,INDIRECT("'"&amp;$C22&amp;"'!"&amp;"A2"):INDIRECT("'"&amp;$C22&amp;"'!"&amp;"B100"),2,FALSE))</f>
        <v/>
      </c>
      <c r="AR22" s="24" t="str">
        <f ca="1">IF(ISERROR(VLOOKUP(AR$1,INDIRECT("'"&amp;$C22&amp;"'!"&amp;"A2"):INDIRECT("'"&amp;$C22&amp;"'!"&amp;"B100"),2,FALSE)),"",VLOOKUP(AR$1,INDIRECT("'"&amp;$C22&amp;"'!"&amp;"A2"):INDIRECT("'"&amp;$C22&amp;"'!"&amp;"B100"),2,FALSE))</f>
        <v/>
      </c>
      <c r="AS22" s="24" t="str">
        <f ca="1">IF(ISERROR(VLOOKUP(AS$1,INDIRECT("'"&amp;$C22&amp;"'!"&amp;"A2"):INDIRECT("'"&amp;$C22&amp;"'!"&amp;"B100"),2,FALSE)),"",VLOOKUP(AS$1,INDIRECT("'"&amp;$C22&amp;"'!"&amp;"A2"):INDIRECT("'"&amp;$C22&amp;"'!"&amp;"B100"),2,FALSE))</f>
        <v/>
      </c>
      <c r="AT22" s="24" t="str">
        <f ca="1">IF(ISERROR(VLOOKUP(AT$1,INDIRECT("'"&amp;$C22&amp;"'!"&amp;"A2"):INDIRECT("'"&amp;$C22&amp;"'!"&amp;"B100"),2,FALSE)),"",VLOOKUP(AT$1,INDIRECT("'"&amp;$C22&amp;"'!"&amp;"A2"):INDIRECT("'"&amp;$C22&amp;"'!"&amp;"B100"),2,FALSE))</f>
        <v/>
      </c>
      <c r="AU22" s="24" t="str">
        <f ca="1">IF(ISERROR(VLOOKUP(AU$1,INDIRECT("'"&amp;$C22&amp;"'!"&amp;"A2"):INDIRECT("'"&amp;$C22&amp;"'!"&amp;"B100"),2,FALSE)),"",VLOOKUP(AU$1,INDIRECT("'"&amp;$C22&amp;"'!"&amp;"A2"):INDIRECT("'"&amp;$C22&amp;"'!"&amp;"B100"),2,FALSE))</f>
        <v/>
      </c>
      <c r="AV22" s="24" t="str">
        <f ca="1">IF(ISERROR(VLOOKUP(AV$1,INDIRECT("'"&amp;$C22&amp;"'!"&amp;"A2"):INDIRECT("'"&amp;$C22&amp;"'!"&amp;"B100"),2,FALSE)),"",VLOOKUP(AV$1,INDIRECT("'"&amp;$C22&amp;"'!"&amp;"A2"):INDIRECT("'"&amp;$C22&amp;"'!"&amp;"B100"),2,FALSE))</f>
        <v/>
      </c>
      <c r="AW22" s="24" t="str">
        <f ca="1">IF(ISERROR(VLOOKUP(AW$1,INDIRECT("'"&amp;$C22&amp;"'!"&amp;"A2"):INDIRECT("'"&amp;$C22&amp;"'!"&amp;"B100"),2,FALSE)),"",VLOOKUP(AW$1,INDIRECT("'"&amp;$C22&amp;"'!"&amp;"A2"):INDIRECT("'"&amp;$C22&amp;"'!"&amp;"B100"),2,FALSE))</f>
        <v/>
      </c>
      <c r="AX22" s="24" t="str">
        <f ca="1">IF(ISERROR(VLOOKUP(AX$1,INDIRECT("'"&amp;$C22&amp;"'!"&amp;"A2"):INDIRECT("'"&amp;$C22&amp;"'!"&amp;"B100"),2,FALSE)),"",VLOOKUP(AX$1,INDIRECT("'"&amp;$C22&amp;"'!"&amp;"A2"):INDIRECT("'"&amp;$C22&amp;"'!"&amp;"B100"),2,FALSE))</f>
        <v/>
      </c>
      <c r="AY22" s="24" t="str">
        <f ca="1">IF(ISERROR(VLOOKUP(AY$1,INDIRECT("'"&amp;$C22&amp;"'!"&amp;"A2"):INDIRECT("'"&amp;$C22&amp;"'!"&amp;"B100"),2,FALSE)),"",VLOOKUP(AY$1,INDIRECT("'"&amp;$C22&amp;"'!"&amp;"A2"):INDIRECT("'"&amp;$C22&amp;"'!"&amp;"B100"),2,FALSE))</f>
        <v/>
      </c>
      <c r="AZ22" s="24" t="str">
        <f ca="1">IF(ISERROR(VLOOKUP(AZ$1,INDIRECT("'"&amp;$C22&amp;"'!"&amp;"A2"):INDIRECT("'"&amp;$C22&amp;"'!"&amp;"B100"),2,FALSE)),"",VLOOKUP(AZ$1,INDIRECT("'"&amp;$C22&amp;"'!"&amp;"A2"):INDIRECT("'"&amp;$C22&amp;"'!"&amp;"B100"),2,FALSE))</f>
        <v/>
      </c>
      <c r="BA22" s="24" t="str">
        <f ca="1">IF(ISERROR(VLOOKUP(BA$1,INDIRECT("'"&amp;$C22&amp;"'!"&amp;"A2"):INDIRECT("'"&amp;$C22&amp;"'!"&amp;"B100"),2,FALSE)),"",VLOOKUP(BA$1,INDIRECT("'"&amp;$C22&amp;"'!"&amp;"A2"):INDIRECT("'"&amp;$C22&amp;"'!"&amp;"B100"),2,FALSE))</f>
        <v/>
      </c>
      <c r="BB22" s="24" t="str">
        <f ca="1">IF(ISERROR(VLOOKUP(BB$1,INDIRECT("'"&amp;$C22&amp;"'!"&amp;"A2"):INDIRECT("'"&amp;$C22&amp;"'!"&amp;"B100"),2,FALSE)),"",VLOOKUP(BB$1,INDIRECT("'"&amp;$C22&amp;"'!"&amp;"A2"):INDIRECT("'"&amp;$C22&amp;"'!"&amp;"B100"),2,FALSE))</f>
        <v/>
      </c>
      <c r="BC22" s="24" t="str">
        <f ca="1">IF(ISERROR(VLOOKUP(BC$1,INDIRECT("'"&amp;$C22&amp;"'!"&amp;"A2"):INDIRECT("'"&amp;$C22&amp;"'!"&amp;"B100"),2,FALSE)),"",VLOOKUP(BC$1,INDIRECT("'"&amp;$C22&amp;"'!"&amp;"A2"):INDIRECT("'"&amp;$C22&amp;"'!"&amp;"B100"),2,FALSE))</f>
        <v/>
      </c>
      <c r="BD22" s="24" t="str">
        <f ca="1">IF(ISERROR(VLOOKUP(BD$1,INDIRECT("'"&amp;$C22&amp;"'!"&amp;"A2"):INDIRECT("'"&amp;$C22&amp;"'!"&amp;"B100"),2,FALSE)),"",VLOOKUP(BD$1,INDIRECT("'"&amp;$C22&amp;"'!"&amp;"A2"):INDIRECT("'"&amp;$C22&amp;"'!"&amp;"B100"),2,FALSE))</f>
        <v/>
      </c>
      <c r="BE22" s="69"/>
    </row>
    <row r="23" spans="1:58" x14ac:dyDescent="0.25">
      <c r="A23" s="63" t="s">
        <v>136</v>
      </c>
      <c r="B23" s="63">
        <v>2</v>
      </c>
      <c r="C23" s="63" t="str">
        <f t="shared" si="0"/>
        <v>2-CCC</v>
      </c>
      <c r="D23" s="53" t="s">
        <v>134</v>
      </c>
      <c r="E23" s="225" t="str">
        <f ca="1">IF(ISERROR(VLOOKUP(E$1,INDIRECT("'"&amp;$C23&amp;"'!"&amp;"A2"):INDIRECT("'"&amp;$C23&amp;"'!"&amp;"B100"),2,FALSE)),"",VLOOKUP(E$1,INDIRECT("'"&amp;$C23&amp;"'!"&amp;"A2"):INDIRECT("'"&amp;$C23&amp;"'!"&amp;"B100"),2,FALSE))</f>
        <v/>
      </c>
      <c r="F23" s="226" t="str">
        <f ca="1">IF(ISERROR(VLOOKUP(F$1,INDIRECT("'"&amp;$C23&amp;"'!"&amp;"A2"):INDIRECT("'"&amp;$C23&amp;"'!"&amp;"B100"),2,FALSE)),"",VLOOKUP(F$1,INDIRECT("'"&amp;$C23&amp;"'!"&amp;"A2"):INDIRECT("'"&amp;$C23&amp;"'!"&amp;"B100"),2,FALSE))</f>
        <v/>
      </c>
      <c r="G23" s="226" t="str">
        <f ca="1">IF(ISERROR(VLOOKUP(G$1,INDIRECT("'"&amp;$C23&amp;"'!"&amp;"A2"):INDIRECT("'"&amp;$C23&amp;"'!"&amp;"B100"),2,FALSE)),"",VLOOKUP(G$1,INDIRECT("'"&amp;$C23&amp;"'!"&amp;"A2"):INDIRECT("'"&amp;$C23&amp;"'!"&amp;"B100"),2,FALSE))</f>
        <v/>
      </c>
      <c r="H23" s="226" t="str">
        <f ca="1">IF(ISERROR(VLOOKUP(H$1,INDIRECT("'"&amp;$C23&amp;"'!"&amp;"A2"):INDIRECT("'"&amp;$C23&amp;"'!"&amp;"B100"),2,FALSE)),"",VLOOKUP(H$1,INDIRECT("'"&amp;$C23&amp;"'!"&amp;"A2"):INDIRECT("'"&amp;$C23&amp;"'!"&amp;"B100"),2,FALSE))</f>
        <v/>
      </c>
      <c r="I23" s="226" t="str">
        <f ca="1">IF(ISERROR(VLOOKUP(I$1,INDIRECT("'"&amp;$C23&amp;"'!"&amp;"A2"):INDIRECT("'"&amp;$C23&amp;"'!"&amp;"B100"),2,FALSE)),"",VLOOKUP(I$1,INDIRECT("'"&amp;$C23&amp;"'!"&amp;"A2"):INDIRECT("'"&amp;$C23&amp;"'!"&amp;"B100"),2,FALSE))</f>
        <v/>
      </c>
      <c r="J23" s="226" t="str">
        <f ca="1">IF(ISERROR(VLOOKUP(J$1,INDIRECT("'"&amp;$C23&amp;"'!"&amp;"A2"):INDIRECT("'"&amp;$C23&amp;"'!"&amp;"B100"),2,FALSE)),"",VLOOKUP(J$1,INDIRECT("'"&amp;$C23&amp;"'!"&amp;"A2"):INDIRECT("'"&amp;$C23&amp;"'!"&amp;"B100"),2,FALSE))</f>
        <v/>
      </c>
      <c r="K23" s="226" t="str">
        <f ca="1">IF(ISERROR(VLOOKUP(K$1,INDIRECT("'"&amp;$C23&amp;"'!"&amp;"A2"):INDIRECT("'"&amp;$C23&amp;"'!"&amp;"B100"),2,FALSE)),"",VLOOKUP(K$1,INDIRECT("'"&amp;$C23&amp;"'!"&amp;"A2"):INDIRECT("'"&amp;$C23&amp;"'!"&amp;"B100"),2,FALSE))</f>
        <v/>
      </c>
      <c r="L23" s="226" t="str">
        <f ca="1">IF(ISERROR(VLOOKUP(L$1,INDIRECT("'"&amp;$C23&amp;"'!"&amp;"A2"):INDIRECT("'"&amp;$C23&amp;"'!"&amp;"B100"),2,FALSE)),"",VLOOKUP(L$1,INDIRECT("'"&amp;$C23&amp;"'!"&amp;"A2"):INDIRECT("'"&amp;$C23&amp;"'!"&amp;"B100"),2,FALSE))</f>
        <v/>
      </c>
      <c r="M23" s="226" t="str">
        <f ca="1">IF(ISERROR(VLOOKUP(M$1,INDIRECT("'"&amp;$C23&amp;"'!"&amp;"A2"):INDIRECT("'"&amp;$C23&amp;"'!"&amp;"B100"),2,FALSE)),"",VLOOKUP(M$1,INDIRECT("'"&amp;$C23&amp;"'!"&amp;"A2"):INDIRECT("'"&amp;$C23&amp;"'!"&amp;"B100"),2,FALSE))</f>
        <v/>
      </c>
      <c r="N23" s="226" t="str">
        <f ca="1">IF(ISERROR(VLOOKUP(N$1,INDIRECT("'"&amp;$C23&amp;"'!"&amp;"A2"):INDIRECT("'"&amp;$C23&amp;"'!"&amp;"B100"),2,FALSE)),"",VLOOKUP(N$1,INDIRECT("'"&amp;$C23&amp;"'!"&amp;"A2"):INDIRECT("'"&amp;$C23&amp;"'!"&amp;"B100"),2,FALSE))</f>
        <v/>
      </c>
      <c r="O23" s="226" t="str">
        <f ca="1">IF(ISERROR(VLOOKUP(O$1,INDIRECT("'"&amp;$C23&amp;"'!"&amp;"A2"):INDIRECT("'"&amp;$C23&amp;"'!"&amp;"B100"),2,FALSE)),"",VLOOKUP(O$1,INDIRECT("'"&amp;$C23&amp;"'!"&amp;"A2"):INDIRECT("'"&amp;$C23&amp;"'!"&amp;"B100"),2,FALSE))</f>
        <v/>
      </c>
      <c r="P23" s="226" t="str">
        <f ca="1">IF(ISERROR(VLOOKUP(P$1,INDIRECT("'"&amp;$C23&amp;"'!"&amp;"A2"):INDIRECT("'"&amp;$C23&amp;"'!"&amp;"B100"),2,FALSE)),"",VLOOKUP(P$1,INDIRECT("'"&amp;$C23&amp;"'!"&amp;"A2"):INDIRECT("'"&amp;$C23&amp;"'!"&amp;"B100"),2,FALSE))</f>
        <v/>
      </c>
      <c r="Q23" s="226" t="str">
        <f ca="1">IF(ISERROR(VLOOKUP(Q$1,INDIRECT("'"&amp;$C23&amp;"'!"&amp;"A2"):INDIRECT("'"&amp;$C23&amp;"'!"&amp;"B100"),2,FALSE)),"",VLOOKUP(Q$1,INDIRECT("'"&amp;$C23&amp;"'!"&amp;"A2"):INDIRECT("'"&amp;$C23&amp;"'!"&amp;"B100"),2,FALSE))</f>
        <v/>
      </c>
      <c r="R23" s="226" t="str">
        <f ca="1">IF(ISERROR(VLOOKUP(R$1,INDIRECT("'"&amp;$C23&amp;"'!"&amp;"A2"):INDIRECT("'"&amp;$C23&amp;"'!"&amp;"B100"),2,FALSE)),"",VLOOKUP(R$1,INDIRECT("'"&amp;$C23&amp;"'!"&amp;"A2"):INDIRECT("'"&amp;$C23&amp;"'!"&amp;"B100"),2,FALSE))</f>
        <v/>
      </c>
      <c r="S23" s="226" t="str">
        <f ca="1">IF(ISERROR(VLOOKUP(S$1,INDIRECT("'"&amp;$C23&amp;"'!"&amp;"A2"):INDIRECT("'"&amp;$C23&amp;"'!"&amp;"B100"),2,FALSE)),"",VLOOKUP(S$1,INDIRECT("'"&amp;$C23&amp;"'!"&amp;"A2"):INDIRECT("'"&amp;$C23&amp;"'!"&amp;"B100"),2,FALSE))</f>
        <v/>
      </c>
      <c r="T23" s="226" t="str">
        <f ca="1">IF(ISERROR(VLOOKUP(T$1,INDIRECT("'"&amp;$C23&amp;"'!"&amp;"A2"):INDIRECT("'"&amp;$C23&amp;"'!"&amp;"B100"),2,FALSE)),"",VLOOKUP(T$1,INDIRECT("'"&amp;$C23&amp;"'!"&amp;"A2"):INDIRECT("'"&amp;$C23&amp;"'!"&amp;"B100"),2,FALSE))</f>
        <v/>
      </c>
      <c r="U23" s="226" t="str">
        <f ca="1">IF(ISERROR(VLOOKUP(U$1,INDIRECT("'"&amp;$C23&amp;"'!"&amp;"A2"):INDIRECT("'"&amp;$C23&amp;"'!"&amp;"B100"),2,FALSE)),"",VLOOKUP(U$1,INDIRECT("'"&amp;$C23&amp;"'!"&amp;"A2"):INDIRECT("'"&amp;$C23&amp;"'!"&amp;"B100"),2,FALSE))</f>
        <v/>
      </c>
      <c r="V23" s="226" t="str">
        <f ca="1">IF(ISERROR(VLOOKUP(V$1,INDIRECT("'"&amp;$C23&amp;"'!"&amp;"A2"):INDIRECT("'"&amp;$C23&amp;"'!"&amp;"B100"),2,FALSE)),"",VLOOKUP(V$1,INDIRECT("'"&amp;$C23&amp;"'!"&amp;"A2"):INDIRECT("'"&amp;$C23&amp;"'!"&amp;"B100"),2,FALSE))</f>
        <v/>
      </c>
      <c r="W23" s="226" t="str">
        <f ca="1">IF(ISERROR(VLOOKUP(W$1,INDIRECT("'"&amp;$C23&amp;"'!"&amp;"A2"):INDIRECT("'"&amp;$C23&amp;"'!"&amp;"B100"),2,FALSE)),"",VLOOKUP(W$1,INDIRECT("'"&amp;$C23&amp;"'!"&amp;"A2"):INDIRECT("'"&amp;$C23&amp;"'!"&amp;"B100"),2,FALSE))</f>
        <v/>
      </c>
      <c r="X23" s="226" t="str">
        <f ca="1">IF(ISERROR(VLOOKUP(X$1,INDIRECT("'"&amp;$C23&amp;"'!"&amp;"A2"):INDIRECT("'"&amp;$C23&amp;"'!"&amp;"B100"),2,FALSE)),"",VLOOKUP(X$1,INDIRECT("'"&amp;$C23&amp;"'!"&amp;"A2"):INDIRECT("'"&amp;$C23&amp;"'!"&amp;"B100"),2,FALSE))</f>
        <v/>
      </c>
      <c r="Y23" s="226" t="str">
        <f ca="1">IF(ISERROR(VLOOKUP(Y$1,INDIRECT("'"&amp;$C23&amp;"'!"&amp;"A2"):INDIRECT("'"&amp;$C23&amp;"'!"&amp;"B100"),2,FALSE)),"",VLOOKUP(Y$1,INDIRECT("'"&amp;$C23&amp;"'!"&amp;"A2"):INDIRECT("'"&amp;$C23&amp;"'!"&amp;"B100"),2,FALSE))</f>
        <v/>
      </c>
      <c r="Z23" s="226" t="str">
        <f ca="1">IF(ISERROR(VLOOKUP(Z$1,INDIRECT("'"&amp;$C23&amp;"'!"&amp;"A2"):INDIRECT("'"&amp;$C23&amp;"'!"&amp;"B100"),2,FALSE)),"",VLOOKUP(Z$1,INDIRECT("'"&amp;$C23&amp;"'!"&amp;"A2"):INDIRECT("'"&amp;$C23&amp;"'!"&amp;"B100"),2,FALSE))</f>
        <v/>
      </c>
      <c r="AA23" s="226" t="str">
        <f ca="1">IF(ISERROR(VLOOKUP(AA$1,INDIRECT("'"&amp;$C23&amp;"'!"&amp;"A2"):INDIRECT("'"&amp;$C23&amp;"'!"&amp;"B100"),2,FALSE)),"",VLOOKUP(AA$1,INDIRECT("'"&amp;$C23&amp;"'!"&amp;"A2"):INDIRECT("'"&amp;$C23&amp;"'!"&amp;"B100"),2,FALSE))</f>
        <v/>
      </c>
      <c r="AB23" s="226" t="str">
        <f ca="1">IF(ISERROR(VLOOKUP(AB$1,INDIRECT("'"&amp;$C23&amp;"'!"&amp;"A2"):INDIRECT("'"&amp;$C23&amp;"'!"&amp;"B100"),2,FALSE)),"",VLOOKUP(AB$1,INDIRECT("'"&amp;$C23&amp;"'!"&amp;"A2"):INDIRECT("'"&amp;$C23&amp;"'!"&amp;"B100"),2,FALSE))</f>
        <v/>
      </c>
      <c r="AC23" s="226" t="str">
        <f ca="1">IF(ISERROR(VLOOKUP(AC$1,INDIRECT("'"&amp;$C23&amp;"'!"&amp;"A2"):INDIRECT("'"&amp;$C23&amp;"'!"&amp;"B100"),2,FALSE)),"",VLOOKUP(AC$1,INDIRECT("'"&amp;$C23&amp;"'!"&amp;"A2"):INDIRECT("'"&amp;$C23&amp;"'!"&amp;"B100"),2,FALSE))</f>
        <v/>
      </c>
      <c r="AD23" s="226" t="str">
        <f ca="1">IF(ISERROR(VLOOKUP(AD$1,INDIRECT("'"&amp;$C23&amp;"'!"&amp;"A2"):INDIRECT("'"&amp;$C23&amp;"'!"&amp;"B100"),2,FALSE)),"",VLOOKUP(AD$1,INDIRECT("'"&amp;$C23&amp;"'!"&amp;"A2"):INDIRECT("'"&amp;$C23&amp;"'!"&amp;"B100"),2,FALSE))</f>
        <v/>
      </c>
      <c r="AE23" s="226" t="str">
        <f ca="1">IF(ISERROR(VLOOKUP(AE$1,INDIRECT("'"&amp;$C23&amp;"'!"&amp;"A2"):INDIRECT("'"&amp;$C23&amp;"'!"&amp;"B100"),2,FALSE)),"",VLOOKUP(AE$1,INDIRECT("'"&amp;$C23&amp;"'!"&amp;"A2"):INDIRECT("'"&amp;$C23&amp;"'!"&amp;"B100"),2,FALSE))</f>
        <v/>
      </c>
      <c r="AF23" s="226" t="str">
        <f ca="1">IF(ISERROR(VLOOKUP(AF$1,INDIRECT("'"&amp;$C23&amp;"'!"&amp;"A2"):INDIRECT("'"&amp;$C23&amp;"'!"&amp;"B100"),2,FALSE)),"",VLOOKUP(AF$1,INDIRECT("'"&amp;$C23&amp;"'!"&amp;"A2"):INDIRECT("'"&amp;$C23&amp;"'!"&amp;"B100"),2,FALSE))</f>
        <v/>
      </c>
      <c r="AG23" s="226" t="str">
        <f ca="1">IF(ISERROR(VLOOKUP(AG$1,INDIRECT("'"&amp;$C23&amp;"'!"&amp;"A2"):INDIRECT("'"&amp;$C23&amp;"'!"&amp;"B100"),2,FALSE)),"",VLOOKUP(AG$1,INDIRECT("'"&amp;$C23&amp;"'!"&amp;"A2"):INDIRECT("'"&amp;$C23&amp;"'!"&amp;"B100"),2,FALSE))</f>
        <v/>
      </c>
      <c r="AH23" s="226" t="str">
        <f ca="1">IF(ISERROR(VLOOKUP(AH$1,INDIRECT("'"&amp;$C23&amp;"'!"&amp;"A2"):INDIRECT("'"&amp;$C23&amp;"'!"&amp;"B100"),2,FALSE)),"",VLOOKUP(AH$1,INDIRECT("'"&amp;$C23&amp;"'!"&amp;"A2"):INDIRECT("'"&amp;$C23&amp;"'!"&amp;"B100"),2,FALSE))</f>
        <v/>
      </c>
      <c r="AI23" s="226" t="str">
        <f ca="1">IF(ISERROR(VLOOKUP(AI$1,INDIRECT("'"&amp;$C23&amp;"'!"&amp;"A2"):INDIRECT("'"&amp;$C23&amp;"'!"&amp;"B100"),2,FALSE)),"",VLOOKUP(AI$1,INDIRECT("'"&amp;$C23&amp;"'!"&amp;"A2"):INDIRECT("'"&amp;$C23&amp;"'!"&amp;"B100"),2,FALSE))</f>
        <v/>
      </c>
      <c r="AJ23" s="226" t="str">
        <f ca="1">IF(ISERROR(VLOOKUP(AJ$1,INDIRECT("'"&amp;$C23&amp;"'!"&amp;"A2"):INDIRECT("'"&amp;$C23&amp;"'!"&amp;"B100"),2,FALSE)),"",VLOOKUP(AJ$1,INDIRECT("'"&amp;$C23&amp;"'!"&amp;"A2"):INDIRECT("'"&amp;$C23&amp;"'!"&amp;"B100"),2,FALSE))</f>
        <v/>
      </c>
      <c r="AK23" s="226" t="str">
        <f ca="1">IF(ISERROR(VLOOKUP(AK$1,INDIRECT("'"&amp;$C23&amp;"'!"&amp;"A2"):INDIRECT("'"&amp;$C23&amp;"'!"&amp;"B100"),2,FALSE)),"",VLOOKUP(AK$1,INDIRECT("'"&amp;$C23&amp;"'!"&amp;"A2"):INDIRECT("'"&amp;$C23&amp;"'!"&amp;"B100"),2,FALSE))</f>
        <v/>
      </c>
      <c r="AL23" s="226" t="str">
        <f ca="1">IF(ISERROR(VLOOKUP(AL$1,INDIRECT("'"&amp;$C23&amp;"'!"&amp;"A2"):INDIRECT("'"&amp;$C23&amp;"'!"&amp;"B100"),2,FALSE)),"",VLOOKUP(AL$1,INDIRECT("'"&amp;$C23&amp;"'!"&amp;"A2"):INDIRECT("'"&amp;$C23&amp;"'!"&amp;"B100"),2,FALSE))</f>
        <v/>
      </c>
      <c r="AM23" s="226" t="str">
        <f ca="1">IF(ISERROR(VLOOKUP(AM$1,INDIRECT("'"&amp;$C23&amp;"'!"&amp;"A2"):INDIRECT("'"&amp;$C23&amp;"'!"&amp;"B100"),2,FALSE)),"",VLOOKUP(AM$1,INDIRECT("'"&amp;$C23&amp;"'!"&amp;"A2"):INDIRECT("'"&amp;$C23&amp;"'!"&amp;"B100"),2,FALSE))</f>
        <v/>
      </c>
      <c r="AN23" s="226" t="str">
        <f ca="1">IF(ISERROR(VLOOKUP(AN$1,INDIRECT("'"&amp;$C23&amp;"'!"&amp;"A2"):INDIRECT("'"&amp;$C23&amp;"'!"&amp;"B100"),2,FALSE)),"",VLOOKUP(AN$1,INDIRECT("'"&amp;$C23&amp;"'!"&amp;"A2"):INDIRECT("'"&amp;$C23&amp;"'!"&amp;"B100"),2,FALSE))</f>
        <v/>
      </c>
      <c r="AO23" s="226" t="str">
        <f ca="1">IF(ISERROR(VLOOKUP(AO$1,INDIRECT("'"&amp;$C23&amp;"'!"&amp;"A2"):INDIRECT("'"&amp;$C23&amp;"'!"&amp;"B100"),2,FALSE)),"",VLOOKUP(AO$1,INDIRECT("'"&amp;$C23&amp;"'!"&amp;"A2"):INDIRECT("'"&amp;$C23&amp;"'!"&amp;"B100"),2,FALSE))</f>
        <v/>
      </c>
      <c r="AP23" s="226" t="str">
        <f ca="1">IF(ISERROR(VLOOKUP(AP$1,INDIRECT("'"&amp;$C23&amp;"'!"&amp;"A2"):INDIRECT("'"&amp;$C23&amp;"'!"&amp;"B100"),2,FALSE)),"",VLOOKUP(AP$1,INDIRECT("'"&amp;$C23&amp;"'!"&amp;"A2"):INDIRECT("'"&amp;$C23&amp;"'!"&amp;"B100"),2,FALSE))</f>
        <v/>
      </c>
      <c r="AQ23" s="226" t="str">
        <f ca="1">IF(ISERROR(VLOOKUP(AQ$1,INDIRECT("'"&amp;$C23&amp;"'!"&amp;"A2"):INDIRECT("'"&amp;$C23&amp;"'!"&amp;"B100"),2,FALSE)),"",VLOOKUP(AQ$1,INDIRECT("'"&amp;$C23&amp;"'!"&amp;"A2"):INDIRECT("'"&amp;$C23&amp;"'!"&amp;"B100"),2,FALSE))</f>
        <v/>
      </c>
      <c r="AR23" s="226" t="str">
        <f ca="1">IF(ISERROR(VLOOKUP(AR$1,INDIRECT("'"&amp;$C23&amp;"'!"&amp;"A2"):INDIRECT("'"&amp;$C23&amp;"'!"&amp;"B100"),2,FALSE)),"",VLOOKUP(AR$1,INDIRECT("'"&amp;$C23&amp;"'!"&amp;"A2"):INDIRECT("'"&amp;$C23&amp;"'!"&amp;"B100"),2,FALSE))</f>
        <v/>
      </c>
      <c r="AS23" s="226" t="str">
        <f ca="1">IF(ISERROR(VLOOKUP(AS$1,INDIRECT("'"&amp;$C23&amp;"'!"&amp;"A2"):INDIRECT("'"&amp;$C23&amp;"'!"&amp;"B100"),2,FALSE)),"",VLOOKUP(AS$1,INDIRECT("'"&amp;$C23&amp;"'!"&amp;"A2"):INDIRECT("'"&amp;$C23&amp;"'!"&amp;"B100"),2,FALSE))</f>
        <v/>
      </c>
      <c r="AT23" s="226" t="str">
        <f ca="1">IF(ISERROR(VLOOKUP(AT$1,INDIRECT("'"&amp;$C23&amp;"'!"&amp;"A2"):INDIRECT("'"&amp;$C23&amp;"'!"&amp;"B100"),2,FALSE)),"",VLOOKUP(AT$1,INDIRECT("'"&amp;$C23&amp;"'!"&amp;"A2"):INDIRECT("'"&amp;$C23&amp;"'!"&amp;"B100"),2,FALSE))</f>
        <v/>
      </c>
      <c r="AU23" s="226" t="str">
        <f ca="1">IF(ISERROR(VLOOKUP(AU$1,INDIRECT("'"&amp;$C23&amp;"'!"&amp;"A2"):INDIRECT("'"&amp;$C23&amp;"'!"&amp;"B100"),2,FALSE)),"",VLOOKUP(AU$1,INDIRECT("'"&amp;$C23&amp;"'!"&amp;"A2"):INDIRECT("'"&amp;$C23&amp;"'!"&amp;"B100"),2,FALSE))</f>
        <v/>
      </c>
      <c r="AV23" s="226" t="str">
        <f ca="1">IF(ISERROR(VLOOKUP(AV$1,INDIRECT("'"&amp;$C23&amp;"'!"&amp;"A2"):INDIRECT("'"&amp;$C23&amp;"'!"&amp;"B100"),2,FALSE)),"",VLOOKUP(AV$1,INDIRECT("'"&amp;$C23&amp;"'!"&amp;"A2"):INDIRECT("'"&amp;$C23&amp;"'!"&amp;"B100"),2,FALSE))</f>
        <v/>
      </c>
      <c r="AW23" s="226" t="str">
        <f ca="1">IF(ISERROR(VLOOKUP(AW$1,INDIRECT("'"&amp;$C23&amp;"'!"&amp;"A2"):INDIRECT("'"&amp;$C23&amp;"'!"&amp;"B100"),2,FALSE)),"",VLOOKUP(AW$1,INDIRECT("'"&amp;$C23&amp;"'!"&amp;"A2"):INDIRECT("'"&amp;$C23&amp;"'!"&amp;"B100"),2,FALSE))</f>
        <v/>
      </c>
      <c r="AX23" s="226" t="str">
        <f ca="1">IF(ISERROR(VLOOKUP(AX$1,INDIRECT("'"&amp;$C23&amp;"'!"&amp;"A2"):INDIRECT("'"&amp;$C23&amp;"'!"&amp;"B100"),2,FALSE)),"",VLOOKUP(AX$1,INDIRECT("'"&amp;$C23&amp;"'!"&amp;"A2"):INDIRECT("'"&amp;$C23&amp;"'!"&amp;"B100"),2,FALSE))</f>
        <v/>
      </c>
      <c r="AY23" s="226" t="str">
        <f ca="1">IF(ISERROR(VLOOKUP(AY$1,INDIRECT("'"&amp;$C23&amp;"'!"&amp;"A2"):INDIRECT("'"&amp;$C23&amp;"'!"&amp;"B100"),2,FALSE)),"",VLOOKUP(AY$1,INDIRECT("'"&amp;$C23&amp;"'!"&amp;"A2"):INDIRECT("'"&amp;$C23&amp;"'!"&amp;"B100"),2,FALSE))</f>
        <v/>
      </c>
      <c r="AZ23" s="226" t="str">
        <f ca="1">IF(ISERROR(VLOOKUP(AZ$1,INDIRECT("'"&amp;$C23&amp;"'!"&amp;"A2"):INDIRECT("'"&amp;$C23&amp;"'!"&amp;"B100"),2,FALSE)),"",VLOOKUP(AZ$1,INDIRECT("'"&amp;$C23&amp;"'!"&amp;"A2"):INDIRECT("'"&amp;$C23&amp;"'!"&amp;"B100"),2,FALSE))</f>
        <v/>
      </c>
      <c r="BA23" s="226" t="str">
        <f ca="1">IF(ISERROR(VLOOKUP(BA$1,INDIRECT("'"&amp;$C23&amp;"'!"&amp;"A2"):INDIRECT("'"&amp;$C23&amp;"'!"&amp;"B100"),2,FALSE)),"",VLOOKUP(BA$1,INDIRECT("'"&amp;$C23&amp;"'!"&amp;"A2"):INDIRECT("'"&amp;$C23&amp;"'!"&amp;"B100"),2,FALSE))</f>
        <v/>
      </c>
      <c r="BB23" s="226" t="str">
        <f ca="1">IF(ISERROR(VLOOKUP(BB$1,INDIRECT("'"&amp;$C23&amp;"'!"&amp;"A2"):INDIRECT("'"&amp;$C23&amp;"'!"&amp;"B100"),2,FALSE)),"",VLOOKUP(BB$1,INDIRECT("'"&amp;$C23&amp;"'!"&amp;"A2"):INDIRECT("'"&amp;$C23&amp;"'!"&amp;"B100"),2,FALSE))</f>
        <v/>
      </c>
      <c r="BC23" s="226" t="str">
        <f ca="1">IF(ISERROR(VLOOKUP(BC$1,INDIRECT("'"&amp;$C23&amp;"'!"&amp;"A2"):INDIRECT("'"&amp;$C23&amp;"'!"&amp;"B100"),2,FALSE)),"",VLOOKUP(BC$1,INDIRECT("'"&amp;$C23&amp;"'!"&amp;"A2"):INDIRECT("'"&amp;$C23&amp;"'!"&amp;"B100"),2,FALSE))</f>
        <v/>
      </c>
      <c r="BD23" s="226" t="str">
        <f ca="1">IF(ISERROR(VLOOKUP(BD$1,INDIRECT("'"&amp;$C23&amp;"'!"&amp;"A2"):INDIRECT("'"&amp;$C23&amp;"'!"&amp;"B100"),2,FALSE)),"",VLOOKUP(BD$1,INDIRECT("'"&amp;$C23&amp;"'!"&amp;"A2"):INDIRECT("'"&amp;$C23&amp;"'!"&amp;"B100"),2,FALSE))</f>
        <v/>
      </c>
      <c r="BE23" s="69"/>
    </row>
    <row r="24" spans="1:58" x14ac:dyDescent="0.25">
      <c r="A24" s="64" t="s">
        <v>71</v>
      </c>
      <c r="B24" s="64">
        <v>5</v>
      </c>
      <c r="C24" s="64" t="str">
        <f t="shared" si="0"/>
        <v>5-GOODS</v>
      </c>
      <c r="D24" s="109" t="s">
        <v>134</v>
      </c>
      <c r="E24" s="109" t="str">
        <f ca="1">IF(ISERROR(VLOOKUP(E$1,INDIRECT("'"&amp;$C24&amp;"'!"&amp;"A2"):INDIRECT("'"&amp;$C24&amp;"'!"&amp;"B100"),2,FALSE)),"",VLOOKUP(E$1,INDIRECT("'"&amp;$C24&amp;"'!"&amp;"A2"):INDIRECT("'"&amp;$C24&amp;"'!"&amp;"B100"),2,FALSE))</f>
        <v>GEODATA:GOODS</v>
      </c>
      <c r="F24" s="24" t="str">
        <f ca="1">IF(ISERROR(VLOOKUP(F$1,INDIRECT("'"&amp;$C24&amp;"'!"&amp;"A2"):INDIRECT("'"&amp;$C24&amp;"'!"&amp;"B100"),2,FALSE)),"",VLOOKUP(F$1,INDIRECT("'"&amp;$C24&amp;"'!"&amp;"A2"):INDIRECT("'"&amp;$C24&amp;"'!"&amp;"B100"),2,FALSE))</f>
        <v>NUMORDER</v>
      </c>
      <c r="G24" s="24" t="str">
        <f ca="1">IF(ISERROR(VLOOKUP(G$1,INDIRECT("'"&amp;$C24&amp;"'!"&amp;"A2"):INDIRECT("'"&amp;$C24&amp;"'!"&amp;"B100"),2,FALSE)),"",VLOOKUP(G$1,INDIRECT("'"&amp;$C24&amp;"'!"&amp;"A2"):INDIRECT("'"&amp;$C24&amp;"'!"&amp;"B100"),2,FALSE))</f>
        <v>TYPEGOODS</v>
      </c>
      <c r="H24" s="24" t="str">
        <f ca="1">IF(ISERROR(VLOOKUP(H$1,INDIRECT("'"&amp;$C24&amp;"'!"&amp;"A2"):INDIRECT("'"&amp;$C24&amp;"'!"&amp;"B100"),2,FALSE)),"",VLOOKUP(H$1,INDIRECT("'"&amp;$C24&amp;"'!"&amp;"A2"):INDIRECT("'"&amp;$C24&amp;"'!"&amp;"B100"),2,FALSE))</f>
        <v>FEATURESGOODS</v>
      </c>
      <c r="I24" s="24" t="str">
        <f ca="1">IF(ISERROR(VLOOKUP(I$1,INDIRECT("'"&amp;$C24&amp;"'!"&amp;"A2"):INDIRECT("'"&amp;$C24&amp;"'!"&amp;"B100"),2,FALSE)),"",VLOOKUP(I$1,INDIRECT("'"&amp;$C24&amp;"'!"&amp;"A2"):INDIRECT("'"&amp;$C24&amp;"'!"&amp;"B100"),2,FALSE))</f>
        <v>LIMITDATE</v>
      </c>
      <c r="J24" s="24" t="str">
        <f ca="1">IF(ISERROR(VLOOKUP(J$1,INDIRECT("'"&amp;$C24&amp;"'!"&amp;"A2"):INDIRECT("'"&amp;$C24&amp;"'!"&amp;"B100"),2,FALSE)),"",VLOOKUP(J$1,INDIRECT("'"&amp;$C24&amp;"'!"&amp;"A2"):INDIRECT("'"&amp;$C24&amp;"'!"&amp;"B100"),2,FALSE))</f>
        <v>TEMPMIN</v>
      </c>
      <c r="K24" s="24" t="str">
        <f ca="1">IF(ISERROR(VLOOKUP(K$1,INDIRECT("'"&amp;$C24&amp;"'!"&amp;"A2"):INDIRECT("'"&amp;$C24&amp;"'!"&amp;"B100"),2,FALSE)),"",VLOOKUP(K$1,INDIRECT("'"&amp;$C24&amp;"'!"&amp;"A2"):INDIRECT("'"&amp;$C24&amp;"'!"&amp;"B100"),2,FALSE))</f>
        <v>TEMPMAX</v>
      </c>
      <c r="L24" s="24" t="str">
        <f ca="1">IF(ISERROR(VLOOKUP(L$1,INDIRECT("'"&amp;$C24&amp;"'!"&amp;"A2"):INDIRECT("'"&amp;$C24&amp;"'!"&amp;"B100"),2,FALSE)),"",VLOOKUP(L$1,INDIRECT("'"&amp;$C24&amp;"'!"&amp;"A2"):INDIRECT("'"&amp;$C24&amp;"'!"&amp;"B100"),2,FALSE))</f>
        <v>UNITTEMP</v>
      </c>
      <c r="M24" s="24" t="str">
        <f ca="1">IF(ISERROR(VLOOKUP(M$1,INDIRECT("'"&amp;$C24&amp;"'!"&amp;"A2"):INDIRECT("'"&amp;$C24&amp;"'!"&amp;"B100"),2,FALSE)),"",VLOOKUP(M$1,INDIRECT("'"&amp;$C24&amp;"'!"&amp;"A2"):INDIRECT("'"&amp;$C24&amp;"'!"&amp;"B100"),2,FALSE))</f>
        <v>CARES</v>
      </c>
      <c r="N24" s="24" t="str">
        <f ca="1">IF(ISERROR(VLOOKUP(N$1,INDIRECT("'"&amp;$C24&amp;"'!"&amp;"A2"):INDIRECT("'"&amp;$C24&amp;"'!"&amp;"B100"),2,FALSE)),"",VLOOKUP(N$1,INDIRECT("'"&amp;$C24&amp;"'!"&amp;"A2"):INDIRECT("'"&amp;$C24&amp;"'!"&amp;"B100"),2,FALSE))</f>
        <v>DESCRIPTION</v>
      </c>
      <c r="O24" s="24" t="str">
        <f ca="1">IF(ISERROR(VLOOKUP(O$1,INDIRECT("'"&amp;$C24&amp;"'!"&amp;"A2"):INDIRECT("'"&amp;$C24&amp;"'!"&amp;"B100"),2,FALSE)),"",VLOOKUP(O$1,INDIRECT("'"&amp;$C24&amp;"'!"&amp;"A2"):INDIRECT("'"&amp;$C24&amp;"'!"&amp;"B100"),2,FALSE))</f>
        <v/>
      </c>
      <c r="P24" s="24" t="str">
        <f ca="1">IF(ISERROR(VLOOKUP(P$1,INDIRECT("'"&amp;$C24&amp;"'!"&amp;"A2"):INDIRECT("'"&amp;$C24&amp;"'!"&amp;"B100"),2,FALSE)),"",VLOOKUP(P$1,INDIRECT("'"&amp;$C24&amp;"'!"&amp;"A2"):INDIRECT("'"&amp;$C24&amp;"'!"&amp;"B100"),2,FALSE))</f>
        <v/>
      </c>
      <c r="Q24" s="24" t="str">
        <f ca="1">IF(ISERROR(VLOOKUP(Q$1,INDIRECT("'"&amp;$C24&amp;"'!"&amp;"A2"):INDIRECT("'"&amp;$C24&amp;"'!"&amp;"B100"),2,FALSE)),"",VLOOKUP(Q$1,INDIRECT("'"&amp;$C24&amp;"'!"&amp;"A2"):INDIRECT("'"&amp;$C24&amp;"'!"&amp;"B100"),2,FALSE))</f>
        <v/>
      </c>
      <c r="R24" s="24" t="str">
        <f ca="1">IF(ISERROR(VLOOKUP(R$1,INDIRECT("'"&amp;$C24&amp;"'!"&amp;"A2"):INDIRECT("'"&amp;$C24&amp;"'!"&amp;"B100"),2,FALSE)),"",VLOOKUP(R$1,INDIRECT("'"&amp;$C24&amp;"'!"&amp;"A2"):INDIRECT("'"&amp;$C24&amp;"'!"&amp;"B100"),2,FALSE))</f>
        <v/>
      </c>
      <c r="S24" s="24" t="str">
        <f ca="1">IF(ISERROR(VLOOKUP(S$1,INDIRECT("'"&amp;$C24&amp;"'!"&amp;"A2"):INDIRECT("'"&amp;$C24&amp;"'!"&amp;"B100"),2,FALSE)),"",VLOOKUP(S$1,INDIRECT("'"&amp;$C24&amp;"'!"&amp;"A2"):INDIRECT("'"&amp;$C24&amp;"'!"&amp;"B100"),2,FALSE))</f>
        <v/>
      </c>
      <c r="T24" s="24" t="str">
        <f ca="1">IF(ISERROR(VLOOKUP(T$1,INDIRECT("'"&amp;$C24&amp;"'!"&amp;"A2"):INDIRECT("'"&amp;$C24&amp;"'!"&amp;"B100"),2,FALSE)),"",VLOOKUP(T$1,INDIRECT("'"&amp;$C24&amp;"'!"&amp;"A2"):INDIRECT("'"&amp;$C24&amp;"'!"&amp;"B100"),2,FALSE))</f>
        <v/>
      </c>
      <c r="U24" s="24" t="str">
        <f ca="1">IF(ISERROR(VLOOKUP(U$1,INDIRECT("'"&amp;$C24&amp;"'!"&amp;"A2"):INDIRECT("'"&amp;$C24&amp;"'!"&amp;"B100"),2,FALSE)),"",VLOOKUP(U$1,INDIRECT("'"&amp;$C24&amp;"'!"&amp;"A2"):INDIRECT("'"&amp;$C24&amp;"'!"&amp;"B100"),2,FALSE))</f>
        <v/>
      </c>
      <c r="V24" s="24" t="str">
        <f ca="1">IF(ISERROR(VLOOKUP(V$1,INDIRECT("'"&amp;$C24&amp;"'!"&amp;"A2"):INDIRECT("'"&amp;$C24&amp;"'!"&amp;"B100"),2,FALSE)),"",VLOOKUP(V$1,INDIRECT("'"&amp;$C24&amp;"'!"&amp;"A2"):INDIRECT("'"&amp;$C24&amp;"'!"&amp;"B100"),2,FALSE))</f>
        <v/>
      </c>
      <c r="W24" s="24" t="str">
        <f ca="1">IF(ISERROR(VLOOKUP(W$1,INDIRECT("'"&amp;$C24&amp;"'!"&amp;"A2"):INDIRECT("'"&amp;$C24&amp;"'!"&amp;"B100"),2,FALSE)),"",VLOOKUP(W$1,INDIRECT("'"&amp;$C24&amp;"'!"&amp;"A2"):INDIRECT("'"&amp;$C24&amp;"'!"&amp;"B100"),2,FALSE))</f>
        <v/>
      </c>
      <c r="X24" s="24" t="str">
        <f ca="1">IF(ISERROR(VLOOKUP(X$1,INDIRECT("'"&amp;$C24&amp;"'!"&amp;"A2"):INDIRECT("'"&amp;$C24&amp;"'!"&amp;"B100"),2,FALSE)),"",VLOOKUP(X$1,INDIRECT("'"&amp;$C24&amp;"'!"&amp;"A2"):INDIRECT("'"&amp;$C24&amp;"'!"&amp;"B100"),2,FALSE))</f>
        <v/>
      </c>
      <c r="Y24" s="24" t="str">
        <f ca="1">IF(ISERROR(VLOOKUP(Y$1,INDIRECT("'"&amp;$C24&amp;"'!"&amp;"A2"):INDIRECT("'"&amp;$C24&amp;"'!"&amp;"B100"),2,FALSE)),"",VLOOKUP(Y$1,INDIRECT("'"&amp;$C24&amp;"'!"&amp;"A2"):INDIRECT("'"&amp;$C24&amp;"'!"&amp;"B100"),2,FALSE))</f>
        <v/>
      </c>
      <c r="Z24" s="24" t="str">
        <f ca="1">IF(ISERROR(VLOOKUP(Z$1,INDIRECT("'"&amp;$C24&amp;"'!"&amp;"A2"):INDIRECT("'"&amp;$C24&amp;"'!"&amp;"B100"),2,FALSE)),"",VLOOKUP(Z$1,INDIRECT("'"&amp;$C24&amp;"'!"&amp;"A2"):INDIRECT("'"&amp;$C24&amp;"'!"&amp;"B100"),2,FALSE))</f>
        <v/>
      </c>
      <c r="AA24" s="24" t="str">
        <f ca="1">IF(ISERROR(VLOOKUP(AA$1,INDIRECT("'"&amp;$C24&amp;"'!"&amp;"A2"):INDIRECT("'"&amp;$C24&amp;"'!"&amp;"B100"),2,FALSE)),"",VLOOKUP(AA$1,INDIRECT("'"&amp;$C24&amp;"'!"&amp;"A2"):INDIRECT("'"&amp;$C24&amp;"'!"&amp;"B100"),2,FALSE))</f>
        <v/>
      </c>
      <c r="AB24" s="24" t="str">
        <f ca="1">IF(ISERROR(VLOOKUP(AB$1,INDIRECT("'"&amp;$C24&amp;"'!"&amp;"A2"):INDIRECT("'"&amp;$C24&amp;"'!"&amp;"B100"),2,FALSE)),"",VLOOKUP(AB$1,INDIRECT("'"&amp;$C24&amp;"'!"&amp;"A2"):INDIRECT("'"&amp;$C24&amp;"'!"&amp;"B100"),2,FALSE))</f>
        <v/>
      </c>
      <c r="AC24" s="24" t="str">
        <f ca="1">IF(ISERROR(VLOOKUP(AC$1,INDIRECT("'"&amp;$C24&amp;"'!"&amp;"A2"):INDIRECT("'"&amp;$C24&amp;"'!"&amp;"B100"),2,FALSE)),"",VLOOKUP(AC$1,INDIRECT("'"&amp;$C24&amp;"'!"&amp;"A2"):INDIRECT("'"&amp;$C24&amp;"'!"&amp;"B100"),2,FALSE))</f>
        <v/>
      </c>
      <c r="AD24" s="24" t="str">
        <f ca="1">IF(ISERROR(VLOOKUP(AD$1,INDIRECT("'"&amp;$C24&amp;"'!"&amp;"A2"):INDIRECT("'"&amp;$C24&amp;"'!"&amp;"B100"),2,FALSE)),"",VLOOKUP(AD$1,INDIRECT("'"&amp;$C24&amp;"'!"&amp;"A2"):INDIRECT("'"&amp;$C24&amp;"'!"&amp;"B100"),2,FALSE))</f>
        <v/>
      </c>
      <c r="AE24" s="24" t="str">
        <f ca="1">IF(ISERROR(VLOOKUP(AE$1,INDIRECT("'"&amp;$C24&amp;"'!"&amp;"A2"):INDIRECT("'"&amp;$C24&amp;"'!"&amp;"B100"),2,FALSE)),"",VLOOKUP(AE$1,INDIRECT("'"&amp;$C24&amp;"'!"&amp;"A2"):INDIRECT("'"&amp;$C24&amp;"'!"&amp;"B100"),2,FALSE))</f>
        <v/>
      </c>
      <c r="AF24" s="24" t="str">
        <f ca="1">IF(ISERROR(VLOOKUP(AF$1,INDIRECT("'"&amp;$C24&amp;"'!"&amp;"A2"):INDIRECT("'"&amp;$C24&amp;"'!"&amp;"B100"),2,FALSE)),"",VLOOKUP(AF$1,INDIRECT("'"&amp;$C24&amp;"'!"&amp;"A2"):INDIRECT("'"&amp;$C24&amp;"'!"&amp;"B100"),2,FALSE))</f>
        <v/>
      </c>
      <c r="AG24" s="24" t="str">
        <f ca="1">IF(ISERROR(VLOOKUP(AG$1,INDIRECT("'"&amp;$C24&amp;"'!"&amp;"A2"):INDIRECT("'"&amp;$C24&amp;"'!"&amp;"B100"),2,FALSE)),"",VLOOKUP(AG$1,INDIRECT("'"&amp;$C24&amp;"'!"&amp;"A2"):INDIRECT("'"&amp;$C24&amp;"'!"&amp;"B100"),2,FALSE))</f>
        <v/>
      </c>
      <c r="AH24" s="24" t="str">
        <f ca="1">IF(ISERROR(VLOOKUP(AH$1,INDIRECT("'"&amp;$C24&amp;"'!"&amp;"A2"):INDIRECT("'"&amp;$C24&amp;"'!"&amp;"B100"),2,FALSE)),"",VLOOKUP(AH$1,INDIRECT("'"&amp;$C24&amp;"'!"&amp;"A2"):INDIRECT("'"&amp;$C24&amp;"'!"&amp;"B100"),2,FALSE))</f>
        <v/>
      </c>
      <c r="AI24" s="24" t="str">
        <f ca="1">IF(ISERROR(VLOOKUP(AI$1,INDIRECT("'"&amp;$C24&amp;"'!"&amp;"A2"):INDIRECT("'"&amp;$C24&amp;"'!"&amp;"B100"),2,FALSE)),"",VLOOKUP(AI$1,INDIRECT("'"&amp;$C24&amp;"'!"&amp;"A2"):INDIRECT("'"&amp;$C24&amp;"'!"&amp;"B100"),2,FALSE))</f>
        <v/>
      </c>
      <c r="AJ24" s="24" t="str">
        <f ca="1">IF(ISERROR(VLOOKUP(AJ$1,INDIRECT("'"&amp;$C24&amp;"'!"&amp;"A2"):INDIRECT("'"&amp;$C24&amp;"'!"&amp;"B100"),2,FALSE)),"",VLOOKUP(AJ$1,INDIRECT("'"&amp;$C24&amp;"'!"&amp;"A2"):INDIRECT("'"&amp;$C24&amp;"'!"&amp;"B100"),2,FALSE))</f>
        <v/>
      </c>
      <c r="AK24" s="24" t="str">
        <f ca="1">IF(ISERROR(VLOOKUP(AK$1,INDIRECT("'"&amp;$C24&amp;"'!"&amp;"A2"):INDIRECT("'"&amp;$C24&amp;"'!"&amp;"B100"),2,FALSE)),"",VLOOKUP(AK$1,INDIRECT("'"&amp;$C24&amp;"'!"&amp;"A2"):INDIRECT("'"&amp;$C24&amp;"'!"&amp;"B100"),2,FALSE))</f>
        <v/>
      </c>
      <c r="AL24" s="24" t="str">
        <f ca="1">IF(ISERROR(VLOOKUP(AL$1,INDIRECT("'"&amp;$C24&amp;"'!"&amp;"A2"):INDIRECT("'"&amp;$C24&amp;"'!"&amp;"B100"),2,FALSE)),"",VLOOKUP(AL$1,INDIRECT("'"&amp;$C24&amp;"'!"&amp;"A2"):INDIRECT("'"&amp;$C24&amp;"'!"&amp;"B100"),2,FALSE))</f>
        <v/>
      </c>
      <c r="AM24" s="24" t="str">
        <f ca="1">IF(ISERROR(VLOOKUP(AM$1,INDIRECT("'"&amp;$C24&amp;"'!"&amp;"A2"):INDIRECT("'"&amp;$C24&amp;"'!"&amp;"B100"),2,FALSE)),"",VLOOKUP(AM$1,INDIRECT("'"&amp;$C24&amp;"'!"&amp;"A2"):INDIRECT("'"&amp;$C24&amp;"'!"&amp;"B100"),2,FALSE))</f>
        <v/>
      </c>
      <c r="AN24" s="24" t="str">
        <f ca="1">IF(ISERROR(VLOOKUP(AN$1,INDIRECT("'"&amp;$C24&amp;"'!"&amp;"A2"):INDIRECT("'"&amp;$C24&amp;"'!"&amp;"B100"),2,FALSE)),"",VLOOKUP(AN$1,INDIRECT("'"&amp;$C24&amp;"'!"&amp;"A2"):INDIRECT("'"&amp;$C24&amp;"'!"&amp;"B100"),2,FALSE))</f>
        <v/>
      </c>
      <c r="AO24" s="24" t="str">
        <f ca="1">IF(ISERROR(VLOOKUP(AO$1,INDIRECT("'"&amp;$C24&amp;"'!"&amp;"A2"):INDIRECT("'"&amp;$C24&amp;"'!"&amp;"B100"),2,FALSE)),"",VLOOKUP(AO$1,INDIRECT("'"&amp;$C24&amp;"'!"&amp;"A2"):INDIRECT("'"&amp;$C24&amp;"'!"&amp;"B100"),2,FALSE))</f>
        <v/>
      </c>
      <c r="AP24" s="24" t="str">
        <f ca="1">IF(ISERROR(VLOOKUP(AP$1,INDIRECT("'"&amp;$C24&amp;"'!"&amp;"A2"):INDIRECT("'"&amp;$C24&amp;"'!"&amp;"B100"),2,FALSE)),"",VLOOKUP(AP$1,INDIRECT("'"&amp;$C24&amp;"'!"&amp;"A2"):INDIRECT("'"&amp;$C24&amp;"'!"&amp;"B100"),2,FALSE))</f>
        <v/>
      </c>
      <c r="AQ24" s="24" t="str">
        <f ca="1">IF(ISERROR(VLOOKUP(AQ$1,INDIRECT("'"&amp;$C24&amp;"'!"&amp;"A2"):INDIRECT("'"&amp;$C24&amp;"'!"&amp;"B100"),2,FALSE)),"",VLOOKUP(AQ$1,INDIRECT("'"&amp;$C24&amp;"'!"&amp;"A2"):INDIRECT("'"&amp;$C24&amp;"'!"&amp;"B100"),2,FALSE))</f>
        <v/>
      </c>
      <c r="AR24" s="24" t="str">
        <f ca="1">IF(ISERROR(VLOOKUP(AR$1,INDIRECT("'"&amp;$C24&amp;"'!"&amp;"A2"):INDIRECT("'"&amp;$C24&amp;"'!"&amp;"B100"),2,FALSE)),"",VLOOKUP(AR$1,INDIRECT("'"&amp;$C24&amp;"'!"&amp;"A2"):INDIRECT("'"&amp;$C24&amp;"'!"&amp;"B100"),2,FALSE))</f>
        <v/>
      </c>
      <c r="AS24" s="24" t="str">
        <f ca="1">IF(ISERROR(VLOOKUP(AS$1,INDIRECT("'"&amp;$C24&amp;"'!"&amp;"A2"):INDIRECT("'"&amp;$C24&amp;"'!"&amp;"B100"),2,FALSE)),"",VLOOKUP(AS$1,INDIRECT("'"&amp;$C24&amp;"'!"&amp;"A2"):INDIRECT("'"&amp;$C24&amp;"'!"&amp;"B100"),2,FALSE))</f>
        <v/>
      </c>
      <c r="AT24" s="24" t="str">
        <f ca="1">IF(ISERROR(VLOOKUP(AT$1,INDIRECT("'"&amp;$C24&amp;"'!"&amp;"A2"):INDIRECT("'"&amp;$C24&amp;"'!"&amp;"B100"),2,FALSE)),"",VLOOKUP(AT$1,INDIRECT("'"&amp;$C24&amp;"'!"&amp;"A2"):INDIRECT("'"&amp;$C24&amp;"'!"&amp;"B100"),2,FALSE))</f>
        <v/>
      </c>
      <c r="AU24" s="24" t="str">
        <f ca="1">IF(ISERROR(VLOOKUP(AU$1,INDIRECT("'"&amp;$C24&amp;"'!"&amp;"A2"):INDIRECT("'"&amp;$C24&amp;"'!"&amp;"B100"),2,FALSE)),"",VLOOKUP(AU$1,INDIRECT("'"&amp;$C24&amp;"'!"&amp;"A2"):INDIRECT("'"&amp;$C24&amp;"'!"&amp;"B100"),2,FALSE))</f>
        <v/>
      </c>
      <c r="AV24" s="24" t="str">
        <f ca="1">IF(ISERROR(VLOOKUP(AV$1,INDIRECT("'"&amp;$C24&amp;"'!"&amp;"A2"):INDIRECT("'"&amp;$C24&amp;"'!"&amp;"B100"),2,FALSE)),"",VLOOKUP(AV$1,INDIRECT("'"&amp;$C24&amp;"'!"&amp;"A2"):INDIRECT("'"&amp;$C24&amp;"'!"&amp;"B100"),2,FALSE))</f>
        <v/>
      </c>
      <c r="AW24" s="24" t="str">
        <f ca="1">IF(ISERROR(VLOOKUP(AW$1,INDIRECT("'"&amp;$C24&amp;"'!"&amp;"A2"):INDIRECT("'"&amp;$C24&amp;"'!"&amp;"B100"),2,FALSE)),"",VLOOKUP(AW$1,INDIRECT("'"&amp;$C24&amp;"'!"&amp;"A2"):INDIRECT("'"&amp;$C24&amp;"'!"&amp;"B100"),2,FALSE))</f>
        <v/>
      </c>
      <c r="AX24" s="24" t="str">
        <f ca="1">IF(ISERROR(VLOOKUP(AX$1,INDIRECT("'"&amp;$C24&amp;"'!"&amp;"A2"):INDIRECT("'"&amp;$C24&amp;"'!"&amp;"B100"),2,FALSE)),"",VLOOKUP(AX$1,INDIRECT("'"&amp;$C24&amp;"'!"&amp;"A2"):INDIRECT("'"&amp;$C24&amp;"'!"&amp;"B100"),2,FALSE))</f>
        <v/>
      </c>
      <c r="AY24" s="24" t="str">
        <f ca="1">IF(ISERROR(VLOOKUP(AY$1,INDIRECT("'"&amp;$C24&amp;"'!"&amp;"A2"):INDIRECT("'"&amp;$C24&amp;"'!"&amp;"B100"),2,FALSE)),"",VLOOKUP(AY$1,INDIRECT("'"&amp;$C24&amp;"'!"&amp;"A2"):INDIRECT("'"&amp;$C24&amp;"'!"&amp;"B100"),2,FALSE))</f>
        <v/>
      </c>
      <c r="AZ24" s="24" t="str">
        <f ca="1">IF(ISERROR(VLOOKUP(AZ$1,INDIRECT("'"&amp;$C24&amp;"'!"&amp;"A2"):INDIRECT("'"&amp;$C24&amp;"'!"&amp;"B100"),2,FALSE)),"",VLOOKUP(AZ$1,INDIRECT("'"&amp;$C24&amp;"'!"&amp;"A2"):INDIRECT("'"&amp;$C24&amp;"'!"&amp;"B100"),2,FALSE))</f>
        <v/>
      </c>
      <c r="BA24" s="24" t="str">
        <f ca="1">IF(ISERROR(VLOOKUP(BA$1,INDIRECT("'"&amp;$C24&amp;"'!"&amp;"A2"):INDIRECT("'"&amp;$C24&amp;"'!"&amp;"B100"),2,FALSE)),"",VLOOKUP(BA$1,INDIRECT("'"&amp;$C24&amp;"'!"&amp;"A2"):INDIRECT("'"&amp;$C24&amp;"'!"&amp;"B100"),2,FALSE))</f>
        <v/>
      </c>
      <c r="BB24" s="24" t="str">
        <f ca="1">IF(ISERROR(VLOOKUP(BB$1,INDIRECT("'"&amp;$C24&amp;"'!"&amp;"A2"):INDIRECT("'"&amp;$C24&amp;"'!"&amp;"B100"),2,FALSE)),"",VLOOKUP(BB$1,INDIRECT("'"&amp;$C24&amp;"'!"&amp;"A2"):INDIRECT("'"&amp;$C24&amp;"'!"&amp;"B100"),2,FALSE))</f>
        <v/>
      </c>
      <c r="BC24" s="24" t="str">
        <f ca="1">IF(ISERROR(VLOOKUP(BC$1,INDIRECT("'"&amp;$C24&amp;"'!"&amp;"A2"):INDIRECT("'"&amp;$C24&amp;"'!"&amp;"B100"),2,FALSE)),"",VLOOKUP(BC$1,INDIRECT("'"&amp;$C24&amp;"'!"&amp;"A2"):INDIRECT("'"&amp;$C24&amp;"'!"&amp;"B100"),2,FALSE))</f>
        <v/>
      </c>
      <c r="BD24" s="24" t="str">
        <f ca="1">IF(ISERROR(VLOOKUP(BD$1,INDIRECT("'"&amp;$C24&amp;"'!"&amp;"A2"):INDIRECT("'"&amp;$C24&amp;"'!"&amp;"B100"),2,FALSE)),"",VLOOKUP(BD$1,INDIRECT("'"&amp;$C24&amp;"'!"&amp;"A2"):INDIRECT("'"&amp;$C24&amp;"'!"&amp;"B100"),2,FALSE))</f>
        <v/>
      </c>
      <c r="BE24" s="69"/>
    </row>
    <row r="25" spans="1:58" ht="3.95" customHeight="1" outlineLevel="1" x14ac:dyDescent="0.25">
      <c r="A25" s="69"/>
      <c r="B25" s="69"/>
      <c r="C25" s="69"/>
      <c r="D25" s="69" t="str">
        <f>D2</f>
        <v>#DEF</v>
      </c>
      <c r="E25" s="100" t="str">
        <f ca="1">IF(INDEX(E$2:E$24,MATCH($A$26,$A$2:$A$24,0))&lt;&gt;"",CONCATENATE(D25,";",INDEX(E$2:E$24,MATCH($A$26,$A$2:$A$24,0))),D25)</f>
        <v>#DEF;GEODATA:GOODS</v>
      </c>
      <c r="F25" s="100" t="str">
        <f t="shared" ref="F25:BD25" ca="1" si="1">IF(INDEX(F$2:F$24,MATCH($A$26,$A$2:$A$24,0))&lt;&gt;"",CONCATENATE(E25,";",INDEX(F$2:F$24,MATCH($A$26,$A$2:$A$24,0))),E25)</f>
        <v>#DEF;GEODATA:GOODS;NUMORDER</v>
      </c>
      <c r="G25" s="100" t="str">
        <f t="shared" ca="1" si="1"/>
        <v>#DEF;GEODATA:GOODS;NUMORDER;TYPEGOODS</v>
      </c>
      <c r="H25" s="100" t="str">
        <f t="shared" ca="1" si="1"/>
        <v>#DEF;GEODATA:GOODS;NUMORDER;TYPEGOODS;FEATURESGOODS</v>
      </c>
      <c r="I25" s="100" t="str">
        <f t="shared" ca="1" si="1"/>
        <v>#DEF;GEODATA:GOODS;NUMORDER;TYPEGOODS;FEATURESGOODS;LIMITDATE</v>
      </c>
      <c r="J25" s="100" t="str">
        <f t="shared" ca="1" si="1"/>
        <v>#DEF;GEODATA:GOODS;NUMORDER;TYPEGOODS;FEATURESGOODS;LIMITDATE;TEMPMIN</v>
      </c>
      <c r="K25" s="100" t="str">
        <f t="shared" ca="1" si="1"/>
        <v>#DEF;GEODATA:GOODS;NUMORDER;TYPEGOODS;FEATURESGOODS;LIMITDATE;TEMPMIN;TEMPMAX</v>
      </c>
      <c r="L25" s="100" t="str">
        <f t="shared" ca="1" si="1"/>
        <v>#DEF;GEODATA:GOODS;NUMORDER;TYPEGOODS;FEATURESGOODS;LIMITDATE;TEMPMIN;TEMPMAX;UNITTEMP</v>
      </c>
      <c r="M25" s="100" t="str">
        <f t="shared" ca="1" si="1"/>
        <v>#DEF;GEODATA:GOODS;NUMORDER;TYPEGOODS;FEATURESGOODS;LIMITDATE;TEMPMIN;TEMPMAX;UNITTEMP;CARES</v>
      </c>
      <c r="N25" s="100" t="str">
        <f t="shared" ca="1" si="1"/>
        <v>#DEF;GEODATA:GOODS;NUMORDER;TYPEGOODS;FEATURESGOODS;LIMITDATE;TEMPMIN;TEMPMAX;UNITTEMP;CARES;DESCRIPTION</v>
      </c>
      <c r="O25" s="100" t="str">
        <f t="shared" ca="1" si="1"/>
        <v>#DEF;GEODATA:GOODS;NUMORDER;TYPEGOODS;FEATURESGOODS;LIMITDATE;TEMPMIN;TEMPMAX;UNITTEMP;CARES;DESCRIPTION</v>
      </c>
      <c r="P25" s="100" t="str">
        <f t="shared" ca="1" si="1"/>
        <v>#DEF;GEODATA:GOODS;NUMORDER;TYPEGOODS;FEATURESGOODS;LIMITDATE;TEMPMIN;TEMPMAX;UNITTEMP;CARES;DESCRIPTION</v>
      </c>
      <c r="Q25" s="100" t="str">
        <f t="shared" ca="1" si="1"/>
        <v>#DEF;GEODATA:GOODS;NUMORDER;TYPEGOODS;FEATURESGOODS;LIMITDATE;TEMPMIN;TEMPMAX;UNITTEMP;CARES;DESCRIPTION</v>
      </c>
      <c r="R25" s="100" t="str">
        <f t="shared" ca="1" si="1"/>
        <v>#DEF;GEODATA:GOODS;NUMORDER;TYPEGOODS;FEATURESGOODS;LIMITDATE;TEMPMIN;TEMPMAX;UNITTEMP;CARES;DESCRIPTION</v>
      </c>
      <c r="S25" s="100" t="str">
        <f t="shared" ca="1" si="1"/>
        <v>#DEF;GEODATA:GOODS;NUMORDER;TYPEGOODS;FEATURESGOODS;LIMITDATE;TEMPMIN;TEMPMAX;UNITTEMP;CARES;DESCRIPTION</v>
      </c>
      <c r="T25" s="100" t="str">
        <f t="shared" ca="1" si="1"/>
        <v>#DEF;GEODATA:GOODS;NUMORDER;TYPEGOODS;FEATURESGOODS;LIMITDATE;TEMPMIN;TEMPMAX;UNITTEMP;CARES;DESCRIPTION</v>
      </c>
      <c r="U25" s="100" t="str">
        <f t="shared" ca="1" si="1"/>
        <v>#DEF;GEODATA:GOODS;NUMORDER;TYPEGOODS;FEATURESGOODS;LIMITDATE;TEMPMIN;TEMPMAX;UNITTEMP;CARES;DESCRIPTION</v>
      </c>
      <c r="V25" s="100" t="str">
        <f t="shared" ca="1" si="1"/>
        <v>#DEF;GEODATA:GOODS;NUMORDER;TYPEGOODS;FEATURESGOODS;LIMITDATE;TEMPMIN;TEMPMAX;UNITTEMP;CARES;DESCRIPTION</v>
      </c>
      <c r="W25" s="100" t="str">
        <f t="shared" ca="1" si="1"/>
        <v>#DEF;GEODATA:GOODS;NUMORDER;TYPEGOODS;FEATURESGOODS;LIMITDATE;TEMPMIN;TEMPMAX;UNITTEMP;CARES;DESCRIPTION</v>
      </c>
      <c r="X25" s="100" t="str">
        <f t="shared" ca="1" si="1"/>
        <v>#DEF;GEODATA:GOODS;NUMORDER;TYPEGOODS;FEATURESGOODS;LIMITDATE;TEMPMIN;TEMPMAX;UNITTEMP;CARES;DESCRIPTION</v>
      </c>
      <c r="Y25" s="100" t="str">
        <f t="shared" ca="1" si="1"/>
        <v>#DEF;GEODATA:GOODS;NUMORDER;TYPEGOODS;FEATURESGOODS;LIMITDATE;TEMPMIN;TEMPMAX;UNITTEMP;CARES;DESCRIPTION</v>
      </c>
      <c r="Z25" s="100" t="str">
        <f t="shared" ca="1" si="1"/>
        <v>#DEF;GEODATA:GOODS;NUMORDER;TYPEGOODS;FEATURESGOODS;LIMITDATE;TEMPMIN;TEMPMAX;UNITTEMP;CARES;DESCRIPTION</v>
      </c>
      <c r="AA25" s="100" t="str">
        <f t="shared" ca="1" si="1"/>
        <v>#DEF;GEODATA:GOODS;NUMORDER;TYPEGOODS;FEATURESGOODS;LIMITDATE;TEMPMIN;TEMPMAX;UNITTEMP;CARES;DESCRIPTION</v>
      </c>
      <c r="AB25" s="100" t="str">
        <f t="shared" ca="1" si="1"/>
        <v>#DEF;GEODATA:GOODS;NUMORDER;TYPEGOODS;FEATURESGOODS;LIMITDATE;TEMPMIN;TEMPMAX;UNITTEMP;CARES;DESCRIPTION</v>
      </c>
      <c r="AC25" s="100" t="str">
        <f t="shared" ca="1" si="1"/>
        <v>#DEF;GEODATA:GOODS;NUMORDER;TYPEGOODS;FEATURESGOODS;LIMITDATE;TEMPMIN;TEMPMAX;UNITTEMP;CARES;DESCRIPTION</v>
      </c>
      <c r="AD25" s="100" t="str">
        <f t="shared" ca="1" si="1"/>
        <v>#DEF;GEODATA:GOODS;NUMORDER;TYPEGOODS;FEATURESGOODS;LIMITDATE;TEMPMIN;TEMPMAX;UNITTEMP;CARES;DESCRIPTION</v>
      </c>
      <c r="AE25" s="100" t="str">
        <f t="shared" ca="1" si="1"/>
        <v>#DEF;GEODATA:GOODS;NUMORDER;TYPEGOODS;FEATURESGOODS;LIMITDATE;TEMPMIN;TEMPMAX;UNITTEMP;CARES;DESCRIPTION</v>
      </c>
      <c r="AF25" s="100" t="str">
        <f t="shared" ca="1" si="1"/>
        <v>#DEF;GEODATA:GOODS;NUMORDER;TYPEGOODS;FEATURESGOODS;LIMITDATE;TEMPMIN;TEMPMAX;UNITTEMP;CARES;DESCRIPTION</v>
      </c>
      <c r="AG25" s="100" t="str">
        <f t="shared" ca="1" si="1"/>
        <v>#DEF;GEODATA:GOODS;NUMORDER;TYPEGOODS;FEATURESGOODS;LIMITDATE;TEMPMIN;TEMPMAX;UNITTEMP;CARES;DESCRIPTION</v>
      </c>
      <c r="AH25" s="100" t="str">
        <f t="shared" ca="1" si="1"/>
        <v>#DEF;GEODATA:GOODS;NUMORDER;TYPEGOODS;FEATURESGOODS;LIMITDATE;TEMPMIN;TEMPMAX;UNITTEMP;CARES;DESCRIPTION</v>
      </c>
      <c r="AI25" s="100" t="str">
        <f t="shared" ca="1" si="1"/>
        <v>#DEF;GEODATA:GOODS;NUMORDER;TYPEGOODS;FEATURESGOODS;LIMITDATE;TEMPMIN;TEMPMAX;UNITTEMP;CARES;DESCRIPTION</v>
      </c>
      <c r="AJ25" s="100" t="str">
        <f t="shared" ca="1" si="1"/>
        <v>#DEF;GEODATA:GOODS;NUMORDER;TYPEGOODS;FEATURESGOODS;LIMITDATE;TEMPMIN;TEMPMAX;UNITTEMP;CARES;DESCRIPTION</v>
      </c>
      <c r="AK25" s="100" t="str">
        <f t="shared" ca="1" si="1"/>
        <v>#DEF;GEODATA:GOODS;NUMORDER;TYPEGOODS;FEATURESGOODS;LIMITDATE;TEMPMIN;TEMPMAX;UNITTEMP;CARES;DESCRIPTION</v>
      </c>
      <c r="AL25" s="100" t="str">
        <f t="shared" ca="1" si="1"/>
        <v>#DEF;GEODATA:GOODS;NUMORDER;TYPEGOODS;FEATURESGOODS;LIMITDATE;TEMPMIN;TEMPMAX;UNITTEMP;CARES;DESCRIPTION</v>
      </c>
      <c r="AM25" s="100" t="str">
        <f t="shared" ca="1" si="1"/>
        <v>#DEF;GEODATA:GOODS;NUMORDER;TYPEGOODS;FEATURESGOODS;LIMITDATE;TEMPMIN;TEMPMAX;UNITTEMP;CARES;DESCRIPTION</v>
      </c>
      <c r="AN25" s="100" t="str">
        <f t="shared" ca="1" si="1"/>
        <v>#DEF;GEODATA:GOODS;NUMORDER;TYPEGOODS;FEATURESGOODS;LIMITDATE;TEMPMIN;TEMPMAX;UNITTEMP;CARES;DESCRIPTION</v>
      </c>
      <c r="AO25" s="100" t="str">
        <f t="shared" ca="1" si="1"/>
        <v>#DEF;GEODATA:GOODS;NUMORDER;TYPEGOODS;FEATURESGOODS;LIMITDATE;TEMPMIN;TEMPMAX;UNITTEMP;CARES;DESCRIPTION</v>
      </c>
      <c r="AP25" s="100" t="str">
        <f t="shared" ca="1" si="1"/>
        <v>#DEF;GEODATA:GOODS;NUMORDER;TYPEGOODS;FEATURESGOODS;LIMITDATE;TEMPMIN;TEMPMAX;UNITTEMP;CARES;DESCRIPTION</v>
      </c>
      <c r="AQ25" s="100" t="str">
        <f t="shared" ca="1" si="1"/>
        <v>#DEF;GEODATA:GOODS;NUMORDER;TYPEGOODS;FEATURESGOODS;LIMITDATE;TEMPMIN;TEMPMAX;UNITTEMP;CARES;DESCRIPTION</v>
      </c>
      <c r="AR25" s="100" t="str">
        <f t="shared" ca="1" si="1"/>
        <v>#DEF;GEODATA:GOODS;NUMORDER;TYPEGOODS;FEATURESGOODS;LIMITDATE;TEMPMIN;TEMPMAX;UNITTEMP;CARES;DESCRIPTION</v>
      </c>
      <c r="AS25" s="100" t="str">
        <f t="shared" ca="1" si="1"/>
        <v>#DEF;GEODATA:GOODS;NUMORDER;TYPEGOODS;FEATURESGOODS;LIMITDATE;TEMPMIN;TEMPMAX;UNITTEMP;CARES;DESCRIPTION</v>
      </c>
      <c r="AT25" s="100" t="str">
        <f t="shared" ca="1" si="1"/>
        <v>#DEF;GEODATA:GOODS;NUMORDER;TYPEGOODS;FEATURESGOODS;LIMITDATE;TEMPMIN;TEMPMAX;UNITTEMP;CARES;DESCRIPTION</v>
      </c>
      <c r="AU25" s="100" t="str">
        <f t="shared" ca="1" si="1"/>
        <v>#DEF;GEODATA:GOODS;NUMORDER;TYPEGOODS;FEATURESGOODS;LIMITDATE;TEMPMIN;TEMPMAX;UNITTEMP;CARES;DESCRIPTION</v>
      </c>
      <c r="AV25" s="100" t="str">
        <f t="shared" ca="1" si="1"/>
        <v>#DEF;GEODATA:GOODS;NUMORDER;TYPEGOODS;FEATURESGOODS;LIMITDATE;TEMPMIN;TEMPMAX;UNITTEMP;CARES;DESCRIPTION</v>
      </c>
      <c r="AW25" s="100" t="str">
        <f t="shared" ca="1" si="1"/>
        <v>#DEF;GEODATA:GOODS;NUMORDER;TYPEGOODS;FEATURESGOODS;LIMITDATE;TEMPMIN;TEMPMAX;UNITTEMP;CARES;DESCRIPTION</v>
      </c>
      <c r="AX25" s="100" t="str">
        <f t="shared" ca="1" si="1"/>
        <v>#DEF;GEODATA:GOODS;NUMORDER;TYPEGOODS;FEATURESGOODS;LIMITDATE;TEMPMIN;TEMPMAX;UNITTEMP;CARES;DESCRIPTION</v>
      </c>
      <c r="AY25" s="100" t="str">
        <f t="shared" ca="1" si="1"/>
        <v>#DEF;GEODATA:GOODS;NUMORDER;TYPEGOODS;FEATURESGOODS;LIMITDATE;TEMPMIN;TEMPMAX;UNITTEMP;CARES;DESCRIPTION</v>
      </c>
      <c r="AZ25" s="100" t="str">
        <f t="shared" ca="1" si="1"/>
        <v>#DEF;GEODATA:GOODS;NUMORDER;TYPEGOODS;FEATURESGOODS;LIMITDATE;TEMPMIN;TEMPMAX;UNITTEMP;CARES;DESCRIPTION</v>
      </c>
      <c r="BA25" s="100" t="str">
        <f t="shared" ca="1" si="1"/>
        <v>#DEF;GEODATA:GOODS;NUMORDER;TYPEGOODS;FEATURESGOODS;LIMITDATE;TEMPMIN;TEMPMAX;UNITTEMP;CARES;DESCRIPTION</v>
      </c>
      <c r="BB25" s="100" t="str">
        <f t="shared" ca="1" si="1"/>
        <v>#DEF;GEODATA:GOODS;NUMORDER;TYPEGOODS;FEATURESGOODS;LIMITDATE;TEMPMIN;TEMPMAX;UNITTEMP;CARES;DESCRIPTION</v>
      </c>
      <c r="BC25" s="100" t="str">
        <f t="shared" ca="1" si="1"/>
        <v>#DEF;GEODATA:GOODS;NUMORDER;TYPEGOODS;FEATURESGOODS;LIMITDATE;TEMPMIN;TEMPMAX;UNITTEMP;CARES;DESCRIPTION</v>
      </c>
      <c r="BD25" s="100" t="str">
        <f t="shared" ca="1" si="1"/>
        <v>#DEF;GEODATA:GOODS;NUMORDER;TYPEGOODS;FEATURESGOODS;LIMITDATE;TEMPMIN;TEMPMAX;UNITTEMP;CARES;DESCRIPTION</v>
      </c>
      <c r="BE25" s="69" t="str">
        <f ca="1">CONCATENATE(BD25,";;")</f>
        <v>#DEF;GEODATA:GOODS;NUMORDER;TYPEGOODS;FEATURESGOODS;LIMITDATE;TEMPMIN;TEMPMAX;UNITTEMP;CARES;DESCRIPTION;;</v>
      </c>
      <c r="BF25" t="s">
        <v>137</v>
      </c>
    </row>
    <row r="26" spans="1:58" outlineLevel="1" x14ac:dyDescent="0.25">
      <c r="A26" s="268" t="s">
        <v>71</v>
      </c>
      <c r="B26" s="269"/>
      <c r="C26" s="269"/>
      <c r="D26" s="269"/>
      <c r="E26" s="266" t="str">
        <f ca="1">BE25</f>
        <v>#DEF;GEODATA:GOODS;NUMORDER;TYPEGOODS;FEATURESGOODS;LIMITDATE;TEMPMIN;TEMPMAX;UNITTEMP;CARES;DESCRIPTION;;</v>
      </c>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69"/>
    </row>
    <row r="27" spans="1:58" ht="3.95" customHeight="1" x14ac:dyDescent="0.25">
      <c r="A27" s="69"/>
      <c r="B27" s="69"/>
      <c r="C27" s="69"/>
      <c r="D27" s="69"/>
      <c r="E27" s="69"/>
      <c r="F27" s="6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69"/>
    </row>
    <row r="28" spans="1:58" ht="21" customHeight="1" outlineLevel="1" x14ac:dyDescent="0.25">
      <c r="A28" s="270" t="s">
        <v>138</v>
      </c>
      <c r="B28" s="270"/>
      <c r="C28" s="158" t="s">
        <v>139</v>
      </c>
      <c r="D28" s="271" t="s">
        <v>140</v>
      </c>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106"/>
      <c r="BD28" s="106"/>
      <c r="BE28" s="69"/>
    </row>
    <row r="29" spans="1:58" ht="21" customHeight="1" outlineLevel="1" x14ac:dyDescent="0.25">
      <c r="A29" s="270" t="s">
        <v>141</v>
      </c>
      <c r="B29" s="270"/>
      <c r="C29" s="158">
        <v>43405</v>
      </c>
      <c r="D29" s="271"/>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106"/>
      <c r="BD29" s="106"/>
      <c r="BE29" s="69"/>
    </row>
    <row r="30" spans="1:58" ht="21" customHeight="1" outlineLevel="1" x14ac:dyDescent="0.25">
      <c r="A30" s="270" t="s">
        <v>142</v>
      </c>
      <c r="B30" s="270"/>
      <c r="C30" s="158">
        <v>43465</v>
      </c>
      <c r="D30" s="271"/>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106"/>
      <c r="BD30" s="106"/>
      <c r="BE30" s="69"/>
    </row>
    <row r="31" spans="1:58" ht="28.5" customHeight="1" outlineLevel="1" x14ac:dyDescent="0.25">
      <c r="A31" s="275" t="s">
        <v>143</v>
      </c>
      <c r="B31" s="276"/>
      <c r="C31" s="158" t="s">
        <v>144</v>
      </c>
      <c r="D31" s="273"/>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106"/>
      <c r="BD31" s="106"/>
      <c r="BE31" s="69"/>
    </row>
    <row r="32" spans="1:58" ht="3.95" customHeight="1" x14ac:dyDescent="0.25">
      <c r="A32" s="69"/>
      <c r="B32" s="69"/>
      <c r="C32" s="69"/>
      <c r="D32" s="69"/>
      <c r="E32" s="69"/>
      <c r="F32" s="6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69"/>
    </row>
    <row r="33" spans="1:57" hidden="1" outlineLevel="1" x14ac:dyDescent="0.25">
      <c r="A33" s="64" t="s">
        <v>50</v>
      </c>
      <c r="B33" s="64">
        <v>1</v>
      </c>
      <c r="C33" s="64" t="str">
        <f>CONCATENATE(B33,"-",A33)</f>
        <v>1-HEADER</v>
      </c>
      <c r="D33" s="64" t="s">
        <v>134</v>
      </c>
      <c r="E33" s="103" t="str">
        <f ca="1">IF(ISERROR(DATEVALUE(RIGHT(LEFT(INDEX(INDIRECT("'"&amp;$C33&amp;"'!"&amp;"A1"&amp;":"&amp;"BZ100"),MATCH(E$1,INDIRECT("'"&amp;$C33&amp;"'!"&amp;"A1"&amp;":"&amp;"A100"),0),MATCH($C$31,INDIRECT("'"&amp;$C33&amp;"'!"&amp;"A1"&amp;":"&amp;"BZ1"),0)),SEARCH("#",SUBSTITUTE(INDEX(INDIRECT("'"&amp;$C33&amp;"'!"&amp;"A1"&amp;":"&amp;"BZ100"),MATCH(E$1,INDIRECT("'"&amp;$C33&amp;"'!"&amp;"A1"&amp;":"&amp;"A100"),0),MATCH($C$31,INDIRECT("'"&amp;$C33&amp;"'!"&amp;"A1"&amp;":"&amp;"BZ1"),0)),"]","#",LEN(INDEX(INDIRECT("'"&amp;$C33&amp;"'!"&amp;"A1"&amp;":"&amp;"BZ100"),MATCH(E$1,INDIRECT("'"&amp;$C33&amp;"'!"&amp;"A1"&amp;":"&amp;"A100"),0),MATCH($C$31,INDIRECT("'"&amp;$C33&amp;"'!"&amp;"A1"&amp;":"&amp;"BZ1"),0)))-LEN(SUBSTITUTE(INDEX(INDIRECT("'"&amp;$C33&amp;"'!"&amp;"A1"&amp;":"&amp;"BZ100"),MATCH(E$1,INDIRECT("'"&amp;$C33&amp;"'!"&amp;"A1"&amp;":"&amp;"A100"),0),MATCH($C$31,INDIRECT("'"&amp;$C33&amp;"'!"&amp;"A1"&amp;":"&amp;"BZ1"),0)),"]",""))))-1),10)))=FALSE,IF(AND(DATEVALUE(RIGHT(LEFT(INDEX(INDIRECT("'"&amp;$C33&amp;"'!"&amp;"A1"&amp;":"&amp;"BZ100"),MATCH(E$1,INDIRECT("'"&amp;$C33&amp;"'!"&amp;"A1"&amp;":"&amp;"A100"),0),MATCH($C$31,INDIRECT("'"&amp;$C33&amp;"'!"&amp;"A1"&amp;":"&amp;"BZ1"),0)),SEARCH("#",SUBSTITUTE(INDEX(INDIRECT("'"&amp;$C33&amp;"'!"&amp;"A1"&amp;":"&amp;"BZ100"),MATCH(E$1,INDIRECT("'"&amp;$C33&amp;"'!"&amp;"A1"&amp;":"&amp;"A100"),0),MATCH($C$31,INDIRECT("'"&amp;$C33&amp;"'!"&amp;"A1"&amp;":"&amp;"BZ1"),0)),"]","#",LEN(INDEX(INDIRECT("'"&amp;$C33&amp;"'!"&amp;"A1"&amp;":"&amp;"BZ100"),MATCH(E$1,INDIRECT("'"&amp;$C33&amp;"'!"&amp;"A1"&amp;":"&amp;"A100"),0),MATCH($C$31,INDIRECT("'"&amp;$C33&amp;"'!"&amp;"A1"&amp;":"&amp;"BZ1"),0)))-LEN(SUBSTITUTE(INDEX(INDIRECT("'"&amp;$C33&amp;"'!"&amp;"A1"&amp;":"&amp;"BZ100"),MATCH(E$1,INDIRECT("'"&amp;$C33&amp;"'!"&amp;"A1"&amp;":"&amp;"A100"),0),MATCH($C$31,INDIRECT("'"&amp;$C33&amp;"'!"&amp;"A1"&amp;":"&amp;"BZ1"),0)),"]",""))))-1),10))&lt;$C$30,DATEVALUE(RIGHT(LEFT(INDEX(INDIRECT("'"&amp;$C33&amp;"'!"&amp;"A1"&amp;":"&amp;"BZ100"),MATCH(E$1,INDIRECT("'"&amp;$C33&amp;"'!"&amp;"A1"&amp;":"&amp;"A100"),0),MATCH($C$31,INDIRECT("'"&amp;$C33&amp;"'!"&amp;"A1"&amp;":"&amp;"BZ1"),0)),SEARCH("#",SUBSTITUTE(INDEX(INDIRECT("'"&amp;$C33&amp;"'!"&amp;"A1"&amp;":"&amp;"BZ100"),MATCH(E$1,INDIRECT("'"&amp;$C33&amp;"'!"&amp;"A1"&amp;":"&amp;"A100"),0),MATCH($C$31,INDIRECT("'"&amp;$C33&amp;"'!"&amp;"A1"&amp;":"&amp;"BZ1"),0)),"]","#",LEN(INDEX(INDIRECT("'"&amp;$C33&amp;"'!"&amp;"A1"&amp;":"&amp;"BZ100"),MATCH(E$1,INDIRECT("'"&amp;$C33&amp;"'!"&amp;"A1"&amp;":"&amp;"A100"),0),MATCH($C$31,INDIRECT("'"&amp;$C33&amp;"'!"&amp;"A1"&amp;":"&amp;"BZ1"),0)))-LEN(SUBSTITUTE(INDEX(INDIRECT("'"&amp;$C33&amp;"'!"&amp;"A1"&amp;":"&amp;"BZ100"),MATCH(E$1,INDIRECT("'"&amp;$C33&amp;"'!"&amp;"A1"&amp;":"&amp;"A100"),0),MATCH($C$31,INDIRECT("'"&amp;$C33&amp;"'!"&amp;"A1"&amp;":"&amp;"BZ1"),0)),"]",""))))-1),10))&gt;$C$29),"X",""),"")</f>
        <v/>
      </c>
      <c r="F33" s="103" t="str">
        <f t="shared" ref="F33:U48" ca="1" si="2">IF(ISERROR(DATEVALUE(RIGHT(LEFT(INDEX(INDIRECT("'"&amp;$C33&amp;"'!"&amp;"A1"&amp;":"&amp;"BZ100"),MATCH(F$1,INDIRECT("'"&amp;$C33&amp;"'!"&amp;"A1"&amp;":"&amp;"A100"),0),MATCH($C$31,INDIRECT("'"&amp;$C33&amp;"'!"&amp;"A1"&amp;":"&amp;"BZ1"),0)),SEARCH("#",SUBSTITUTE(INDEX(INDIRECT("'"&amp;$C33&amp;"'!"&amp;"A1"&amp;":"&amp;"BZ100"),MATCH(F$1,INDIRECT("'"&amp;$C33&amp;"'!"&amp;"A1"&amp;":"&amp;"A100"),0),MATCH($C$31,INDIRECT("'"&amp;$C33&amp;"'!"&amp;"A1"&amp;":"&amp;"BZ1"),0)),"]","#",LEN(INDEX(INDIRECT("'"&amp;$C33&amp;"'!"&amp;"A1"&amp;":"&amp;"BZ100"),MATCH(F$1,INDIRECT("'"&amp;$C33&amp;"'!"&amp;"A1"&amp;":"&amp;"A100"),0),MATCH($C$31,INDIRECT("'"&amp;$C33&amp;"'!"&amp;"A1"&amp;":"&amp;"BZ1"),0)))-LEN(SUBSTITUTE(INDEX(INDIRECT("'"&amp;$C33&amp;"'!"&amp;"A1"&amp;":"&amp;"BZ100"),MATCH(F$1,INDIRECT("'"&amp;$C33&amp;"'!"&amp;"A1"&amp;":"&amp;"A100"),0),MATCH($C$31,INDIRECT("'"&amp;$C33&amp;"'!"&amp;"A1"&amp;":"&amp;"BZ1"),0)),"]",""))))-1),10)))=FALSE,IF(AND(DATEVALUE(RIGHT(LEFT(INDEX(INDIRECT("'"&amp;$C33&amp;"'!"&amp;"A1"&amp;":"&amp;"BZ100"),MATCH(F$1,INDIRECT("'"&amp;$C33&amp;"'!"&amp;"A1"&amp;":"&amp;"A100"),0),MATCH($C$31,INDIRECT("'"&amp;$C33&amp;"'!"&amp;"A1"&amp;":"&amp;"BZ1"),0)),SEARCH("#",SUBSTITUTE(INDEX(INDIRECT("'"&amp;$C33&amp;"'!"&amp;"A1"&amp;":"&amp;"BZ100"),MATCH(F$1,INDIRECT("'"&amp;$C33&amp;"'!"&amp;"A1"&amp;":"&amp;"A100"),0),MATCH($C$31,INDIRECT("'"&amp;$C33&amp;"'!"&amp;"A1"&amp;":"&amp;"BZ1"),0)),"]","#",LEN(INDEX(INDIRECT("'"&amp;$C33&amp;"'!"&amp;"A1"&amp;":"&amp;"BZ100"),MATCH(F$1,INDIRECT("'"&amp;$C33&amp;"'!"&amp;"A1"&amp;":"&amp;"A100"),0),MATCH($C$31,INDIRECT("'"&amp;$C33&amp;"'!"&amp;"A1"&amp;":"&amp;"BZ1"),0)))-LEN(SUBSTITUTE(INDEX(INDIRECT("'"&amp;$C33&amp;"'!"&amp;"A1"&amp;":"&amp;"BZ100"),MATCH(F$1,INDIRECT("'"&amp;$C33&amp;"'!"&amp;"A1"&amp;":"&amp;"A100"),0),MATCH($C$31,INDIRECT("'"&amp;$C33&amp;"'!"&amp;"A1"&amp;":"&amp;"BZ1"),0)),"]",""))))-1),10))&lt;$C$30,DATEVALUE(RIGHT(LEFT(INDEX(INDIRECT("'"&amp;$C33&amp;"'!"&amp;"A1"&amp;":"&amp;"BZ100"),MATCH(F$1,INDIRECT("'"&amp;$C33&amp;"'!"&amp;"A1"&amp;":"&amp;"A100"),0),MATCH($C$31,INDIRECT("'"&amp;$C33&amp;"'!"&amp;"A1"&amp;":"&amp;"BZ1"),0)),SEARCH("#",SUBSTITUTE(INDEX(INDIRECT("'"&amp;$C33&amp;"'!"&amp;"A1"&amp;":"&amp;"BZ100"),MATCH(F$1,INDIRECT("'"&amp;$C33&amp;"'!"&amp;"A1"&amp;":"&amp;"A100"),0),MATCH($C$31,INDIRECT("'"&amp;$C33&amp;"'!"&amp;"A1"&amp;":"&amp;"BZ1"),0)),"]","#",LEN(INDEX(INDIRECT("'"&amp;$C33&amp;"'!"&amp;"A1"&amp;":"&amp;"BZ100"),MATCH(F$1,INDIRECT("'"&amp;$C33&amp;"'!"&amp;"A1"&amp;":"&amp;"A100"),0),MATCH($C$31,INDIRECT("'"&amp;$C33&amp;"'!"&amp;"A1"&amp;":"&amp;"BZ1"),0)))-LEN(SUBSTITUTE(INDEX(INDIRECT("'"&amp;$C33&amp;"'!"&amp;"A1"&amp;":"&amp;"BZ100"),MATCH(F$1,INDIRECT("'"&amp;$C33&amp;"'!"&amp;"A1"&amp;":"&amp;"A100"),0),MATCH($C$31,INDIRECT("'"&amp;$C33&amp;"'!"&amp;"A1"&amp;":"&amp;"BZ1"),0)),"]",""))))-1),10))&gt;$C$29),"X",""),"")</f>
        <v/>
      </c>
      <c r="G33" s="103" t="str">
        <f t="shared" ca="1" si="2"/>
        <v/>
      </c>
      <c r="H33" s="26" t="str">
        <f t="shared" ca="1" si="2"/>
        <v/>
      </c>
      <c r="I33" s="26" t="str">
        <f t="shared" ca="1" si="2"/>
        <v/>
      </c>
      <c r="J33" s="26" t="str">
        <f t="shared" ca="1" si="2"/>
        <v/>
      </c>
      <c r="K33" s="26" t="str">
        <f t="shared" ca="1" si="2"/>
        <v/>
      </c>
      <c r="L33" s="26" t="str">
        <f t="shared" ca="1" si="2"/>
        <v/>
      </c>
      <c r="M33" s="26" t="str">
        <f t="shared" ca="1" si="2"/>
        <v/>
      </c>
      <c r="N33" s="26" t="str">
        <f t="shared" ca="1" si="2"/>
        <v/>
      </c>
      <c r="O33" s="26" t="str">
        <f t="shared" ca="1" si="2"/>
        <v/>
      </c>
      <c r="P33" s="26" t="str">
        <f t="shared" ca="1" si="2"/>
        <v/>
      </c>
      <c r="Q33" s="26" t="str">
        <f t="shared" ca="1" si="2"/>
        <v/>
      </c>
      <c r="R33" s="26" t="str">
        <f t="shared" ca="1" si="2"/>
        <v/>
      </c>
      <c r="S33" s="26" t="str">
        <f t="shared" ca="1" si="2"/>
        <v/>
      </c>
      <c r="T33" s="26" t="str">
        <f t="shared" ca="1" si="2"/>
        <v/>
      </c>
      <c r="U33" s="26" t="str">
        <f t="shared" ca="1" si="2"/>
        <v/>
      </c>
      <c r="V33" s="26" t="str">
        <f t="shared" ref="V33:AK48" ca="1" si="3">IF(ISERROR(DATEVALUE(RIGHT(LEFT(INDEX(INDIRECT("'"&amp;$C33&amp;"'!"&amp;"A1"&amp;":"&amp;"BZ100"),MATCH(V$1,INDIRECT("'"&amp;$C33&amp;"'!"&amp;"A1"&amp;":"&amp;"A100"),0),MATCH($C$31,INDIRECT("'"&amp;$C33&amp;"'!"&amp;"A1"&amp;":"&amp;"BZ1"),0)),SEARCH("#",SUBSTITUTE(INDEX(INDIRECT("'"&amp;$C33&amp;"'!"&amp;"A1"&amp;":"&amp;"BZ100"),MATCH(V$1,INDIRECT("'"&amp;$C33&amp;"'!"&amp;"A1"&amp;":"&amp;"A100"),0),MATCH($C$31,INDIRECT("'"&amp;$C33&amp;"'!"&amp;"A1"&amp;":"&amp;"BZ1"),0)),"]","#",LEN(INDEX(INDIRECT("'"&amp;$C33&amp;"'!"&amp;"A1"&amp;":"&amp;"BZ100"),MATCH(V$1,INDIRECT("'"&amp;$C33&amp;"'!"&amp;"A1"&amp;":"&amp;"A100"),0),MATCH($C$31,INDIRECT("'"&amp;$C33&amp;"'!"&amp;"A1"&amp;":"&amp;"BZ1"),0)))-LEN(SUBSTITUTE(INDEX(INDIRECT("'"&amp;$C33&amp;"'!"&amp;"A1"&amp;":"&amp;"BZ100"),MATCH(V$1,INDIRECT("'"&amp;$C33&amp;"'!"&amp;"A1"&amp;":"&amp;"A100"),0),MATCH($C$31,INDIRECT("'"&amp;$C33&amp;"'!"&amp;"A1"&amp;":"&amp;"BZ1"),0)),"]",""))))-1),10)))=FALSE,IF(AND(DATEVALUE(RIGHT(LEFT(INDEX(INDIRECT("'"&amp;$C33&amp;"'!"&amp;"A1"&amp;":"&amp;"BZ100"),MATCH(V$1,INDIRECT("'"&amp;$C33&amp;"'!"&amp;"A1"&amp;":"&amp;"A100"),0),MATCH($C$31,INDIRECT("'"&amp;$C33&amp;"'!"&amp;"A1"&amp;":"&amp;"BZ1"),0)),SEARCH("#",SUBSTITUTE(INDEX(INDIRECT("'"&amp;$C33&amp;"'!"&amp;"A1"&amp;":"&amp;"BZ100"),MATCH(V$1,INDIRECT("'"&amp;$C33&amp;"'!"&amp;"A1"&amp;":"&amp;"A100"),0),MATCH($C$31,INDIRECT("'"&amp;$C33&amp;"'!"&amp;"A1"&amp;":"&amp;"BZ1"),0)),"]","#",LEN(INDEX(INDIRECT("'"&amp;$C33&amp;"'!"&amp;"A1"&amp;":"&amp;"BZ100"),MATCH(V$1,INDIRECT("'"&amp;$C33&amp;"'!"&amp;"A1"&amp;":"&amp;"A100"),0),MATCH($C$31,INDIRECT("'"&amp;$C33&amp;"'!"&amp;"A1"&amp;":"&amp;"BZ1"),0)))-LEN(SUBSTITUTE(INDEX(INDIRECT("'"&amp;$C33&amp;"'!"&amp;"A1"&amp;":"&amp;"BZ100"),MATCH(V$1,INDIRECT("'"&amp;$C33&amp;"'!"&amp;"A1"&amp;":"&amp;"A100"),0),MATCH($C$31,INDIRECT("'"&amp;$C33&amp;"'!"&amp;"A1"&amp;":"&amp;"BZ1"),0)),"]",""))))-1),10))&lt;$C$30,DATEVALUE(RIGHT(LEFT(INDEX(INDIRECT("'"&amp;$C33&amp;"'!"&amp;"A1"&amp;":"&amp;"BZ100"),MATCH(V$1,INDIRECT("'"&amp;$C33&amp;"'!"&amp;"A1"&amp;":"&amp;"A100"),0),MATCH($C$31,INDIRECT("'"&amp;$C33&amp;"'!"&amp;"A1"&amp;":"&amp;"BZ1"),0)),SEARCH("#",SUBSTITUTE(INDEX(INDIRECT("'"&amp;$C33&amp;"'!"&amp;"A1"&amp;":"&amp;"BZ100"),MATCH(V$1,INDIRECT("'"&amp;$C33&amp;"'!"&amp;"A1"&amp;":"&amp;"A100"),0),MATCH($C$31,INDIRECT("'"&amp;$C33&amp;"'!"&amp;"A1"&amp;":"&amp;"BZ1"),0)),"]","#",LEN(INDEX(INDIRECT("'"&amp;$C33&amp;"'!"&amp;"A1"&amp;":"&amp;"BZ100"),MATCH(V$1,INDIRECT("'"&amp;$C33&amp;"'!"&amp;"A1"&amp;":"&amp;"A100"),0),MATCH($C$31,INDIRECT("'"&amp;$C33&amp;"'!"&amp;"A1"&amp;":"&amp;"BZ1"),0)))-LEN(SUBSTITUTE(INDEX(INDIRECT("'"&amp;$C33&amp;"'!"&amp;"A1"&amp;":"&amp;"BZ100"),MATCH(V$1,INDIRECT("'"&amp;$C33&amp;"'!"&amp;"A1"&amp;":"&amp;"A100"),0),MATCH($C$31,INDIRECT("'"&amp;$C33&amp;"'!"&amp;"A1"&amp;":"&amp;"BZ1"),0)),"]",""))))-1),10))&gt;$C$29),"X",""),"")</f>
        <v/>
      </c>
      <c r="W33" s="26" t="str">
        <f t="shared" ca="1" si="3"/>
        <v/>
      </c>
      <c r="X33" s="26" t="str">
        <f t="shared" ca="1" si="3"/>
        <v/>
      </c>
      <c r="Y33" s="26" t="str">
        <f t="shared" ca="1" si="3"/>
        <v/>
      </c>
      <c r="Z33" s="26" t="str">
        <f t="shared" ca="1" si="3"/>
        <v/>
      </c>
      <c r="AA33" s="26" t="str">
        <f t="shared" ca="1" si="3"/>
        <v/>
      </c>
      <c r="AB33" s="26" t="str">
        <f t="shared" ca="1" si="3"/>
        <v/>
      </c>
      <c r="AC33" s="26" t="str">
        <f t="shared" ca="1" si="3"/>
        <v/>
      </c>
      <c r="AD33" s="26" t="str">
        <f t="shared" ca="1" si="3"/>
        <v/>
      </c>
      <c r="AE33" s="26" t="str">
        <f t="shared" ca="1" si="3"/>
        <v/>
      </c>
      <c r="AF33" s="26" t="str">
        <f t="shared" ca="1" si="3"/>
        <v/>
      </c>
      <c r="AG33" s="26" t="str">
        <f t="shared" ca="1" si="3"/>
        <v/>
      </c>
      <c r="AH33" s="26" t="str">
        <f t="shared" ca="1" si="3"/>
        <v/>
      </c>
      <c r="AI33" s="26" t="str">
        <f t="shared" ca="1" si="3"/>
        <v/>
      </c>
      <c r="AJ33" s="26" t="str">
        <f t="shared" ca="1" si="3"/>
        <v/>
      </c>
      <c r="AK33" s="26" t="str">
        <f t="shared" ca="1" si="3"/>
        <v/>
      </c>
      <c r="AL33" s="26" t="str">
        <f t="shared" ref="AL33:BA48" ca="1" si="4">IF(ISERROR(DATEVALUE(RIGHT(LEFT(INDEX(INDIRECT("'"&amp;$C33&amp;"'!"&amp;"A1"&amp;":"&amp;"BZ100"),MATCH(AL$1,INDIRECT("'"&amp;$C33&amp;"'!"&amp;"A1"&amp;":"&amp;"A100"),0),MATCH($C$31,INDIRECT("'"&amp;$C33&amp;"'!"&amp;"A1"&amp;":"&amp;"BZ1"),0)),SEARCH("#",SUBSTITUTE(INDEX(INDIRECT("'"&amp;$C33&amp;"'!"&amp;"A1"&amp;":"&amp;"BZ100"),MATCH(AL$1,INDIRECT("'"&amp;$C33&amp;"'!"&amp;"A1"&amp;":"&amp;"A100"),0),MATCH($C$31,INDIRECT("'"&amp;$C33&amp;"'!"&amp;"A1"&amp;":"&amp;"BZ1"),0)),"]","#",LEN(INDEX(INDIRECT("'"&amp;$C33&amp;"'!"&amp;"A1"&amp;":"&amp;"BZ100"),MATCH(AL$1,INDIRECT("'"&amp;$C33&amp;"'!"&amp;"A1"&amp;":"&amp;"A100"),0),MATCH($C$31,INDIRECT("'"&amp;$C33&amp;"'!"&amp;"A1"&amp;":"&amp;"BZ1"),0)))-LEN(SUBSTITUTE(INDEX(INDIRECT("'"&amp;$C33&amp;"'!"&amp;"A1"&amp;":"&amp;"BZ100"),MATCH(AL$1,INDIRECT("'"&amp;$C33&amp;"'!"&amp;"A1"&amp;":"&amp;"A100"),0),MATCH($C$31,INDIRECT("'"&amp;$C33&amp;"'!"&amp;"A1"&amp;":"&amp;"BZ1"),0)),"]",""))))-1),10)))=FALSE,IF(AND(DATEVALUE(RIGHT(LEFT(INDEX(INDIRECT("'"&amp;$C33&amp;"'!"&amp;"A1"&amp;":"&amp;"BZ100"),MATCH(AL$1,INDIRECT("'"&amp;$C33&amp;"'!"&amp;"A1"&amp;":"&amp;"A100"),0),MATCH($C$31,INDIRECT("'"&amp;$C33&amp;"'!"&amp;"A1"&amp;":"&amp;"BZ1"),0)),SEARCH("#",SUBSTITUTE(INDEX(INDIRECT("'"&amp;$C33&amp;"'!"&amp;"A1"&amp;":"&amp;"BZ100"),MATCH(AL$1,INDIRECT("'"&amp;$C33&amp;"'!"&amp;"A1"&amp;":"&amp;"A100"),0),MATCH($C$31,INDIRECT("'"&amp;$C33&amp;"'!"&amp;"A1"&amp;":"&amp;"BZ1"),0)),"]","#",LEN(INDEX(INDIRECT("'"&amp;$C33&amp;"'!"&amp;"A1"&amp;":"&amp;"BZ100"),MATCH(AL$1,INDIRECT("'"&amp;$C33&amp;"'!"&amp;"A1"&amp;":"&amp;"A100"),0),MATCH($C$31,INDIRECT("'"&amp;$C33&amp;"'!"&amp;"A1"&amp;":"&amp;"BZ1"),0)))-LEN(SUBSTITUTE(INDEX(INDIRECT("'"&amp;$C33&amp;"'!"&amp;"A1"&amp;":"&amp;"BZ100"),MATCH(AL$1,INDIRECT("'"&amp;$C33&amp;"'!"&amp;"A1"&amp;":"&amp;"A100"),0),MATCH($C$31,INDIRECT("'"&amp;$C33&amp;"'!"&amp;"A1"&amp;":"&amp;"BZ1"),0)),"]",""))))-1),10))&lt;$C$30,DATEVALUE(RIGHT(LEFT(INDEX(INDIRECT("'"&amp;$C33&amp;"'!"&amp;"A1"&amp;":"&amp;"BZ100"),MATCH(AL$1,INDIRECT("'"&amp;$C33&amp;"'!"&amp;"A1"&amp;":"&amp;"A100"),0),MATCH($C$31,INDIRECT("'"&amp;$C33&amp;"'!"&amp;"A1"&amp;":"&amp;"BZ1"),0)),SEARCH("#",SUBSTITUTE(INDEX(INDIRECT("'"&amp;$C33&amp;"'!"&amp;"A1"&amp;":"&amp;"BZ100"),MATCH(AL$1,INDIRECT("'"&amp;$C33&amp;"'!"&amp;"A1"&amp;":"&amp;"A100"),0),MATCH($C$31,INDIRECT("'"&amp;$C33&amp;"'!"&amp;"A1"&amp;":"&amp;"BZ1"),0)),"]","#",LEN(INDEX(INDIRECT("'"&amp;$C33&amp;"'!"&amp;"A1"&amp;":"&amp;"BZ100"),MATCH(AL$1,INDIRECT("'"&amp;$C33&amp;"'!"&amp;"A1"&amp;":"&amp;"A100"),0),MATCH($C$31,INDIRECT("'"&amp;$C33&amp;"'!"&amp;"A1"&amp;":"&amp;"BZ1"),0)))-LEN(SUBSTITUTE(INDEX(INDIRECT("'"&amp;$C33&amp;"'!"&amp;"A1"&amp;":"&amp;"BZ100"),MATCH(AL$1,INDIRECT("'"&amp;$C33&amp;"'!"&amp;"A1"&amp;":"&amp;"A100"),0),MATCH($C$31,INDIRECT("'"&amp;$C33&amp;"'!"&amp;"A1"&amp;":"&amp;"BZ1"),0)),"]",""))))-1),10))&gt;$C$29),"X",""),"")</f>
        <v/>
      </c>
      <c r="AM33" s="26" t="str">
        <f t="shared" ca="1" si="4"/>
        <v/>
      </c>
      <c r="AN33" s="26" t="str">
        <f t="shared" ca="1" si="4"/>
        <v/>
      </c>
      <c r="AO33" s="26" t="str">
        <f t="shared" ca="1" si="4"/>
        <v/>
      </c>
      <c r="AP33" s="26" t="str">
        <f t="shared" ca="1" si="4"/>
        <v/>
      </c>
      <c r="AQ33" s="26" t="str">
        <f t="shared" ca="1" si="4"/>
        <v/>
      </c>
      <c r="AR33" s="26" t="str">
        <f t="shared" ca="1" si="4"/>
        <v/>
      </c>
      <c r="AS33" s="26" t="str">
        <f t="shared" ca="1" si="4"/>
        <v/>
      </c>
      <c r="AT33" s="26" t="str">
        <f t="shared" ca="1" si="4"/>
        <v/>
      </c>
      <c r="AU33" s="26" t="str">
        <f t="shared" ca="1" si="4"/>
        <v/>
      </c>
      <c r="AV33" s="26" t="str">
        <f t="shared" ca="1" si="4"/>
        <v/>
      </c>
      <c r="AW33" s="26" t="str">
        <f t="shared" ca="1" si="4"/>
        <v/>
      </c>
      <c r="AX33" s="26" t="str">
        <f t="shared" ca="1" si="4"/>
        <v/>
      </c>
      <c r="AY33" s="26" t="str">
        <f t="shared" ca="1" si="4"/>
        <v/>
      </c>
      <c r="AZ33" s="26" t="str">
        <f t="shared" ca="1" si="4"/>
        <v/>
      </c>
      <c r="BA33" s="26" t="str">
        <f t="shared" ca="1" si="4"/>
        <v/>
      </c>
      <c r="BB33" s="26" t="str">
        <f t="shared" ref="BB33:BD53" ca="1" si="5">IF(ISERROR(DATEVALUE(RIGHT(LEFT(INDEX(INDIRECT("'"&amp;$C33&amp;"'!"&amp;"A1"&amp;":"&amp;"BZ100"),MATCH(BB$1,INDIRECT("'"&amp;$C33&amp;"'!"&amp;"A1"&amp;":"&amp;"A100"),0),MATCH($C$31,INDIRECT("'"&amp;$C33&amp;"'!"&amp;"A1"&amp;":"&amp;"BZ1"),0)),SEARCH("#",SUBSTITUTE(INDEX(INDIRECT("'"&amp;$C33&amp;"'!"&amp;"A1"&amp;":"&amp;"BZ100"),MATCH(BB$1,INDIRECT("'"&amp;$C33&amp;"'!"&amp;"A1"&amp;":"&amp;"A100"),0),MATCH($C$31,INDIRECT("'"&amp;$C33&amp;"'!"&amp;"A1"&amp;":"&amp;"BZ1"),0)),"]","#",LEN(INDEX(INDIRECT("'"&amp;$C33&amp;"'!"&amp;"A1"&amp;":"&amp;"BZ100"),MATCH(BB$1,INDIRECT("'"&amp;$C33&amp;"'!"&amp;"A1"&amp;":"&amp;"A100"),0),MATCH($C$31,INDIRECT("'"&amp;$C33&amp;"'!"&amp;"A1"&amp;":"&amp;"BZ1"),0)))-LEN(SUBSTITUTE(INDEX(INDIRECT("'"&amp;$C33&amp;"'!"&amp;"A1"&amp;":"&amp;"BZ100"),MATCH(BB$1,INDIRECT("'"&amp;$C33&amp;"'!"&amp;"A1"&amp;":"&amp;"A100"),0),MATCH($C$31,INDIRECT("'"&amp;$C33&amp;"'!"&amp;"A1"&amp;":"&amp;"BZ1"),0)),"]",""))))-1),10)))=FALSE,IF(AND(DATEVALUE(RIGHT(LEFT(INDEX(INDIRECT("'"&amp;$C33&amp;"'!"&amp;"A1"&amp;":"&amp;"BZ100"),MATCH(BB$1,INDIRECT("'"&amp;$C33&amp;"'!"&amp;"A1"&amp;":"&amp;"A100"),0),MATCH($C$31,INDIRECT("'"&amp;$C33&amp;"'!"&amp;"A1"&amp;":"&amp;"BZ1"),0)),SEARCH("#",SUBSTITUTE(INDEX(INDIRECT("'"&amp;$C33&amp;"'!"&amp;"A1"&amp;":"&amp;"BZ100"),MATCH(BB$1,INDIRECT("'"&amp;$C33&amp;"'!"&amp;"A1"&amp;":"&amp;"A100"),0),MATCH($C$31,INDIRECT("'"&amp;$C33&amp;"'!"&amp;"A1"&amp;":"&amp;"BZ1"),0)),"]","#",LEN(INDEX(INDIRECT("'"&amp;$C33&amp;"'!"&amp;"A1"&amp;":"&amp;"BZ100"),MATCH(BB$1,INDIRECT("'"&amp;$C33&amp;"'!"&amp;"A1"&amp;":"&amp;"A100"),0),MATCH($C$31,INDIRECT("'"&amp;$C33&amp;"'!"&amp;"A1"&amp;":"&amp;"BZ1"),0)))-LEN(SUBSTITUTE(INDEX(INDIRECT("'"&amp;$C33&amp;"'!"&amp;"A1"&amp;":"&amp;"BZ100"),MATCH(BB$1,INDIRECT("'"&amp;$C33&amp;"'!"&amp;"A1"&amp;":"&amp;"A100"),0),MATCH($C$31,INDIRECT("'"&amp;$C33&amp;"'!"&amp;"A1"&amp;":"&amp;"BZ1"),0)),"]",""))))-1),10))&lt;$C$30,DATEVALUE(RIGHT(LEFT(INDEX(INDIRECT("'"&amp;$C33&amp;"'!"&amp;"A1"&amp;":"&amp;"BZ100"),MATCH(BB$1,INDIRECT("'"&amp;$C33&amp;"'!"&amp;"A1"&amp;":"&amp;"A100"),0),MATCH($C$31,INDIRECT("'"&amp;$C33&amp;"'!"&amp;"A1"&amp;":"&amp;"BZ1"),0)),SEARCH("#",SUBSTITUTE(INDEX(INDIRECT("'"&amp;$C33&amp;"'!"&amp;"A1"&amp;":"&amp;"BZ100"),MATCH(BB$1,INDIRECT("'"&amp;$C33&amp;"'!"&amp;"A1"&amp;":"&amp;"A100"),0),MATCH($C$31,INDIRECT("'"&amp;$C33&amp;"'!"&amp;"A1"&amp;":"&amp;"BZ1"),0)),"]","#",LEN(INDEX(INDIRECT("'"&amp;$C33&amp;"'!"&amp;"A1"&amp;":"&amp;"BZ100"),MATCH(BB$1,INDIRECT("'"&amp;$C33&amp;"'!"&amp;"A1"&amp;":"&amp;"A100"),0),MATCH($C$31,INDIRECT("'"&amp;$C33&amp;"'!"&amp;"A1"&amp;":"&amp;"BZ1"),0)))-LEN(SUBSTITUTE(INDEX(INDIRECT("'"&amp;$C33&amp;"'!"&amp;"A1"&amp;":"&amp;"BZ100"),MATCH(BB$1,INDIRECT("'"&amp;$C33&amp;"'!"&amp;"A1"&amp;":"&amp;"A100"),0),MATCH($C$31,INDIRECT("'"&amp;$C33&amp;"'!"&amp;"A1"&amp;":"&amp;"BZ1"),0)),"]",""))))-1),10))&gt;$C$29),"X",""),"")</f>
        <v/>
      </c>
      <c r="BC33" s="26" t="str">
        <f t="shared" ca="1" si="5"/>
        <v/>
      </c>
      <c r="BD33" s="26" t="str">
        <f t="shared" ca="1" si="5"/>
        <v/>
      </c>
      <c r="BE33" s="69"/>
    </row>
    <row r="34" spans="1:57" hidden="1" outlineLevel="1" x14ac:dyDescent="0.25">
      <c r="A34" s="63" t="s">
        <v>51</v>
      </c>
      <c r="B34" s="63">
        <v>2</v>
      </c>
      <c r="C34" s="63" t="str">
        <f t="shared" ref="C34:C53" si="6">CONCATENATE(B34,"-",A34)</f>
        <v>2-CONSOLIDATION</v>
      </c>
      <c r="D34" s="63" t="s">
        <v>134</v>
      </c>
      <c r="E34" s="104" t="str">
        <f t="shared" ref="E34:T49" ca="1" si="7">IF(ISERROR(DATEVALUE(RIGHT(LEFT(INDEX(INDIRECT("'"&amp;$C34&amp;"'!"&amp;"A1"&amp;":"&amp;"BZ100"),MATCH(E$1,INDIRECT("'"&amp;$C34&amp;"'!"&amp;"A1"&amp;":"&amp;"A100"),0),MATCH($C$31,INDIRECT("'"&amp;$C34&amp;"'!"&amp;"A1"&amp;":"&amp;"BZ1"),0)),SEARCH("#",SUBSTITUTE(INDEX(INDIRECT("'"&amp;$C34&amp;"'!"&amp;"A1"&amp;":"&amp;"BZ100"),MATCH(E$1,INDIRECT("'"&amp;$C34&amp;"'!"&amp;"A1"&amp;":"&amp;"A100"),0),MATCH($C$31,INDIRECT("'"&amp;$C34&amp;"'!"&amp;"A1"&amp;":"&amp;"BZ1"),0)),"]","#",LEN(INDEX(INDIRECT("'"&amp;$C34&amp;"'!"&amp;"A1"&amp;":"&amp;"BZ100"),MATCH(E$1,INDIRECT("'"&amp;$C34&amp;"'!"&amp;"A1"&amp;":"&amp;"A100"),0),MATCH($C$31,INDIRECT("'"&amp;$C34&amp;"'!"&amp;"A1"&amp;":"&amp;"BZ1"),0)))-LEN(SUBSTITUTE(INDEX(INDIRECT("'"&amp;$C34&amp;"'!"&amp;"A1"&amp;":"&amp;"BZ100"),MATCH(E$1,INDIRECT("'"&amp;$C34&amp;"'!"&amp;"A1"&amp;":"&amp;"A100"),0),MATCH($C$31,INDIRECT("'"&amp;$C34&amp;"'!"&amp;"A1"&amp;":"&amp;"BZ1"),0)),"]",""))))-1),10)))=FALSE,IF(AND(DATEVALUE(RIGHT(LEFT(INDEX(INDIRECT("'"&amp;$C34&amp;"'!"&amp;"A1"&amp;":"&amp;"BZ100"),MATCH(E$1,INDIRECT("'"&amp;$C34&amp;"'!"&amp;"A1"&amp;":"&amp;"A100"),0),MATCH($C$31,INDIRECT("'"&amp;$C34&amp;"'!"&amp;"A1"&amp;":"&amp;"BZ1"),0)),SEARCH("#",SUBSTITUTE(INDEX(INDIRECT("'"&amp;$C34&amp;"'!"&amp;"A1"&amp;":"&amp;"BZ100"),MATCH(E$1,INDIRECT("'"&amp;$C34&amp;"'!"&amp;"A1"&amp;":"&amp;"A100"),0),MATCH($C$31,INDIRECT("'"&amp;$C34&amp;"'!"&amp;"A1"&amp;":"&amp;"BZ1"),0)),"]","#",LEN(INDEX(INDIRECT("'"&amp;$C34&amp;"'!"&amp;"A1"&amp;":"&amp;"BZ100"),MATCH(E$1,INDIRECT("'"&amp;$C34&amp;"'!"&amp;"A1"&amp;":"&amp;"A100"),0),MATCH($C$31,INDIRECT("'"&amp;$C34&amp;"'!"&amp;"A1"&amp;":"&amp;"BZ1"),0)))-LEN(SUBSTITUTE(INDEX(INDIRECT("'"&amp;$C34&amp;"'!"&amp;"A1"&amp;":"&amp;"BZ100"),MATCH(E$1,INDIRECT("'"&amp;$C34&amp;"'!"&amp;"A1"&amp;":"&amp;"A100"),0),MATCH($C$31,INDIRECT("'"&amp;$C34&amp;"'!"&amp;"A1"&amp;":"&amp;"BZ1"),0)),"]",""))))-1),10))&lt;$C$30,DATEVALUE(RIGHT(LEFT(INDEX(INDIRECT("'"&amp;$C34&amp;"'!"&amp;"A1"&amp;":"&amp;"BZ100"),MATCH(E$1,INDIRECT("'"&amp;$C34&amp;"'!"&amp;"A1"&amp;":"&amp;"A100"),0),MATCH($C$31,INDIRECT("'"&amp;$C34&amp;"'!"&amp;"A1"&amp;":"&amp;"BZ1"),0)),SEARCH("#",SUBSTITUTE(INDEX(INDIRECT("'"&amp;$C34&amp;"'!"&amp;"A1"&amp;":"&amp;"BZ100"),MATCH(E$1,INDIRECT("'"&amp;$C34&amp;"'!"&amp;"A1"&amp;":"&amp;"A100"),0),MATCH($C$31,INDIRECT("'"&amp;$C34&amp;"'!"&amp;"A1"&amp;":"&amp;"BZ1"),0)),"]","#",LEN(INDEX(INDIRECT("'"&amp;$C34&amp;"'!"&amp;"A1"&amp;":"&amp;"BZ100"),MATCH(E$1,INDIRECT("'"&amp;$C34&amp;"'!"&amp;"A1"&amp;":"&amp;"A100"),0),MATCH($C$31,INDIRECT("'"&amp;$C34&amp;"'!"&amp;"A1"&amp;":"&amp;"BZ1"),0)))-LEN(SUBSTITUTE(INDEX(INDIRECT("'"&amp;$C34&amp;"'!"&amp;"A1"&amp;":"&amp;"BZ100"),MATCH(E$1,INDIRECT("'"&amp;$C34&amp;"'!"&amp;"A1"&amp;":"&amp;"A100"),0),MATCH($C$31,INDIRECT("'"&amp;$C34&amp;"'!"&amp;"A1"&amp;":"&amp;"BZ1"),0)),"]",""))))-1),10))&gt;$C$29),"X",""),"")</f>
        <v/>
      </c>
      <c r="F34" s="38" t="str">
        <f t="shared" ca="1" si="2"/>
        <v/>
      </c>
      <c r="G34" s="38" t="str">
        <f t="shared" ca="1" si="2"/>
        <v>X</v>
      </c>
      <c r="H34" s="38" t="str">
        <f t="shared" ca="1" si="2"/>
        <v/>
      </c>
      <c r="I34" s="38" t="str">
        <f t="shared" ca="1" si="2"/>
        <v/>
      </c>
      <c r="J34" s="38" t="str">
        <f t="shared" ca="1" si="2"/>
        <v/>
      </c>
      <c r="K34" s="38" t="str">
        <f t="shared" ca="1" si="2"/>
        <v/>
      </c>
      <c r="L34" s="38" t="str">
        <f t="shared" ca="1" si="2"/>
        <v/>
      </c>
      <c r="M34" s="38" t="str">
        <f t="shared" ca="1" si="2"/>
        <v/>
      </c>
      <c r="N34" s="38" t="str">
        <f t="shared" ca="1" si="2"/>
        <v/>
      </c>
      <c r="O34" s="38" t="str">
        <f t="shared" ca="1" si="2"/>
        <v/>
      </c>
      <c r="P34" s="38" t="str">
        <f t="shared" ca="1" si="2"/>
        <v/>
      </c>
      <c r="Q34" s="38" t="str">
        <f t="shared" ca="1" si="2"/>
        <v>X</v>
      </c>
      <c r="R34" s="38" t="str">
        <f t="shared" ca="1" si="2"/>
        <v/>
      </c>
      <c r="S34" s="38" t="str">
        <f t="shared" ca="1" si="2"/>
        <v/>
      </c>
      <c r="T34" s="38" t="str">
        <f t="shared" ca="1" si="2"/>
        <v/>
      </c>
      <c r="U34" s="38" t="str">
        <f t="shared" ca="1" si="2"/>
        <v>X</v>
      </c>
      <c r="V34" s="38" t="str">
        <f t="shared" ca="1" si="3"/>
        <v/>
      </c>
      <c r="W34" s="38" t="str">
        <f t="shared" ca="1" si="3"/>
        <v/>
      </c>
      <c r="X34" s="38" t="str">
        <f t="shared" ca="1" si="3"/>
        <v/>
      </c>
      <c r="Y34" s="38" t="str">
        <f t="shared" ca="1" si="3"/>
        <v/>
      </c>
      <c r="Z34" s="38" t="str">
        <f t="shared" ca="1" si="3"/>
        <v/>
      </c>
      <c r="AA34" s="38" t="str">
        <f t="shared" ca="1" si="3"/>
        <v/>
      </c>
      <c r="AB34" s="38" t="str">
        <f t="shared" ca="1" si="3"/>
        <v/>
      </c>
      <c r="AC34" s="38" t="str">
        <f t="shared" ca="1" si="3"/>
        <v/>
      </c>
      <c r="AD34" s="38" t="str">
        <f t="shared" ca="1" si="3"/>
        <v/>
      </c>
      <c r="AE34" s="38" t="str">
        <f t="shared" ca="1" si="3"/>
        <v/>
      </c>
      <c r="AF34" s="38" t="str">
        <f t="shared" ca="1" si="3"/>
        <v/>
      </c>
      <c r="AG34" s="38" t="str">
        <f t="shared" ca="1" si="3"/>
        <v/>
      </c>
      <c r="AH34" s="38" t="str">
        <f t="shared" ca="1" si="3"/>
        <v/>
      </c>
      <c r="AI34" s="38" t="str">
        <f t="shared" ca="1" si="3"/>
        <v/>
      </c>
      <c r="AJ34" s="38" t="str">
        <f t="shared" ca="1" si="3"/>
        <v/>
      </c>
      <c r="AK34" s="38" t="str">
        <f t="shared" ca="1" si="3"/>
        <v/>
      </c>
      <c r="AL34" s="38" t="str">
        <f t="shared" ca="1" si="4"/>
        <v/>
      </c>
      <c r="AM34" s="38" t="str">
        <f t="shared" ca="1" si="4"/>
        <v/>
      </c>
      <c r="AN34" s="38" t="str">
        <f t="shared" ca="1" si="4"/>
        <v/>
      </c>
      <c r="AO34" s="38" t="str">
        <f t="shared" ca="1" si="4"/>
        <v/>
      </c>
      <c r="AP34" s="38" t="str">
        <f t="shared" ca="1" si="4"/>
        <v/>
      </c>
      <c r="AQ34" s="38" t="str">
        <f t="shared" ca="1" si="4"/>
        <v/>
      </c>
      <c r="AR34" s="38" t="str">
        <f t="shared" ca="1" si="4"/>
        <v/>
      </c>
      <c r="AS34" s="38" t="str">
        <f t="shared" ca="1" si="4"/>
        <v/>
      </c>
      <c r="AT34" s="38" t="str">
        <f t="shared" ca="1" si="4"/>
        <v/>
      </c>
      <c r="AU34" s="38" t="str">
        <f t="shared" ca="1" si="4"/>
        <v/>
      </c>
      <c r="AV34" s="38" t="str">
        <f t="shared" ca="1" si="4"/>
        <v/>
      </c>
      <c r="AW34" s="38" t="str">
        <f t="shared" ca="1" si="4"/>
        <v/>
      </c>
      <c r="AX34" s="38" t="str">
        <f t="shared" ca="1" si="4"/>
        <v/>
      </c>
      <c r="AY34" s="38" t="str">
        <f t="shared" ca="1" si="4"/>
        <v/>
      </c>
      <c r="AZ34" s="38" t="str">
        <f t="shared" ca="1" si="4"/>
        <v/>
      </c>
      <c r="BA34" s="38" t="str">
        <f t="shared" ca="1" si="4"/>
        <v/>
      </c>
      <c r="BB34" s="38" t="str">
        <f t="shared" ca="1" si="5"/>
        <v/>
      </c>
      <c r="BC34" s="38" t="str">
        <f t="shared" ca="1" si="5"/>
        <v/>
      </c>
      <c r="BD34" s="38" t="str">
        <f t="shared" ca="1" si="5"/>
        <v/>
      </c>
      <c r="BE34" s="69"/>
    </row>
    <row r="35" spans="1:57" hidden="1" outlineLevel="1" x14ac:dyDescent="0.25">
      <c r="A35" s="64" t="s">
        <v>53</v>
      </c>
      <c r="B35" s="64">
        <v>3</v>
      </c>
      <c r="C35" s="64" t="str">
        <f t="shared" si="6"/>
        <v>3-SHIPMENT</v>
      </c>
      <c r="D35" s="64" t="s">
        <v>134</v>
      </c>
      <c r="E35" s="103" t="str">
        <f t="shared" ca="1" si="7"/>
        <v/>
      </c>
      <c r="F35" s="26" t="str">
        <f t="shared" ca="1" si="2"/>
        <v/>
      </c>
      <c r="G35" s="26" t="str">
        <f t="shared" ca="1" si="2"/>
        <v/>
      </c>
      <c r="H35" s="26" t="str">
        <f t="shared" ca="1" si="2"/>
        <v/>
      </c>
      <c r="I35" s="26" t="str">
        <f t="shared" ca="1" si="2"/>
        <v/>
      </c>
      <c r="J35" s="26" t="str">
        <f t="shared" ca="1" si="2"/>
        <v/>
      </c>
      <c r="K35" s="26" t="str">
        <f t="shared" ca="1" si="2"/>
        <v/>
      </c>
      <c r="L35" s="26" t="str">
        <f t="shared" ca="1" si="2"/>
        <v/>
      </c>
      <c r="M35" s="26" t="str">
        <f t="shared" ca="1" si="2"/>
        <v/>
      </c>
      <c r="N35" s="26" t="str">
        <f t="shared" ca="1" si="2"/>
        <v/>
      </c>
      <c r="O35" s="26" t="str">
        <f t="shared" ca="1" si="2"/>
        <v/>
      </c>
      <c r="P35" s="26" t="str">
        <f t="shared" ca="1" si="2"/>
        <v/>
      </c>
      <c r="Q35" s="26" t="str">
        <f t="shared" ca="1" si="2"/>
        <v/>
      </c>
      <c r="R35" s="26" t="str">
        <f t="shared" ca="1" si="2"/>
        <v/>
      </c>
      <c r="S35" s="26" t="str">
        <f t="shared" ca="1" si="2"/>
        <v/>
      </c>
      <c r="T35" s="26" t="str">
        <f t="shared" ca="1" si="2"/>
        <v/>
      </c>
      <c r="U35" s="26" t="str">
        <f t="shared" ca="1" si="2"/>
        <v/>
      </c>
      <c r="V35" s="26" t="str">
        <f t="shared" ca="1" si="3"/>
        <v/>
      </c>
      <c r="W35" s="26" t="str">
        <f t="shared" ca="1" si="3"/>
        <v/>
      </c>
      <c r="X35" s="26" t="str">
        <f t="shared" ca="1" si="3"/>
        <v/>
      </c>
      <c r="Y35" s="26" t="str">
        <f t="shared" ca="1" si="3"/>
        <v/>
      </c>
      <c r="Z35" s="26" t="str">
        <f t="shared" ca="1" si="3"/>
        <v/>
      </c>
      <c r="AA35" s="26" t="str">
        <f t="shared" ca="1" si="3"/>
        <v/>
      </c>
      <c r="AB35" s="26" t="str">
        <f t="shared" ca="1" si="3"/>
        <v/>
      </c>
      <c r="AC35" s="26" t="str">
        <f t="shared" ca="1" si="3"/>
        <v/>
      </c>
      <c r="AD35" s="26" t="str">
        <f t="shared" ca="1" si="3"/>
        <v/>
      </c>
      <c r="AE35" s="26" t="str">
        <f t="shared" ca="1" si="3"/>
        <v/>
      </c>
      <c r="AF35" s="26" t="str">
        <f t="shared" ca="1" si="3"/>
        <v/>
      </c>
      <c r="AG35" s="26" t="str">
        <f t="shared" ca="1" si="3"/>
        <v/>
      </c>
      <c r="AH35" s="26" t="str">
        <f t="shared" ca="1" si="3"/>
        <v/>
      </c>
      <c r="AI35" s="26" t="str">
        <f t="shared" ca="1" si="3"/>
        <v/>
      </c>
      <c r="AJ35" s="26" t="str">
        <f t="shared" ca="1" si="3"/>
        <v/>
      </c>
      <c r="AK35" s="26" t="str">
        <f t="shared" ca="1" si="3"/>
        <v/>
      </c>
      <c r="AL35" s="26" t="str">
        <f t="shared" ca="1" si="4"/>
        <v/>
      </c>
      <c r="AM35" s="26" t="str">
        <f t="shared" ca="1" si="4"/>
        <v/>
      </c>
      <c r="AN35" s="26" t="str">
        <f t="shared" ca="1" si="4"/>
        <v/>
      </c>
      <c r="AO35" s="26" t="str">
        <f t="shared" ca="1" si="4"/>
        <v/>
      </c>
      <c r="AP35" s="26" t="str">
        <f t="shared" ca="1" si="4"/>
        <v/>
      </c>
      <c r="AQ35" s="26" t="str">
        <f t="shared" ca="1" si="4"/>
        <v/>
      </c>
      <c r="AR35" s="26" t="str">
        <f t="shared" ca="1" si="4"/>
        <v/>
      </c>
      <c r="AS35" s="26" t="str">
        <f t="shared" ca="1" si="4"/>
        <v/>
      </c>
      <c r="AT35" s="26" t="str">
        <f t="shared" ca="1" si="4"/>
        <v/>
      </c>
      <c r="AU35" s="26" t="str">
        <f t="shared" ca="1" si="4"/>
        <v/>
      </c>
      <c r="AV35" s="26" t="str">
        <f t="shared" ca="1" si="4"/>
        <v/>
      </c>
      <c r="AW35" s="26" t="str">
        <f t="shared" ca="1" si="4"/>
        <v/>
      </c>
      <c r="AX35" s="26" t="str">
        <f t="shared" ca="1" si="4"/>
        <v/>
      </c>
      <c r="AY35" s="26" t="str">
        <f t="shared" ca="1" si="4"/>
        <v/>
      </c>
      <c r="AZ35" s="26" t="str">
        <f t="shared" ca="1" si="4"/>
        <v/>
      </c>
      <c r="BA35" s="26" t="str">
        <f t="shared" ca="1" si="4"/>
        <v/>
      </c>
      <c r="BB35" s="26" t="str">
        <f t="shared" ca="1" si="5"/>
        <v/>
      </c>
      <c r="BC35" s="26" t="str">
        <f t="shared" ca="1" si="5"/>
        <v/>
      </c>
      <c r="BD35" s="26" t="str">
        <f t="shared" ca="1" si="5"/>
        <v/>
      </c>
      <c r="BE35" s="69"/>
    </row>
    <row r="36" spans="1:57" hidden="1" outlineLevel="1" x14ac:dyDescent="0.25">
      <c r="A36" s="63" t="s">
        <v>54</v>
      </c>
      <c r="B36" s="63">
        <v>4</v>
      </c>
      <c r="C36" s="63" t="str">
        <f t="shared" si="6"/>
        <v>4-SENDER</v>
      </c>
      <c r="D36" s="63" t="s">
        <v>134</v>
      </c>
      <c r="E36" s="104" t="str">
        <f t="shared" ca="1" si="7"/>
        <v/>
      </c>
      <c r="F36" s="38" t="str">
        <f t="shared" ca="1" si="2"/>
        <v/>
      </c>
      <c r="G36" s="38" t="str">
        <f t="shared" ca="1" si="2"/>
        <v/>
      </c>
      <c r="H36" s="38" t="str">
        <f t="shared" ca="1" si="2"/>
        <v/>
      </c>
      <c r="I36" s="38" t="str">
        <f t="shared" ca="1" si="2"/>
        <v/>
      </c>
      <c r="J36" s="38" t="str">
        <f t="shared" ca="1" si="2"/>
        <v/>
      </c>
      <c r="K36" s="38" t="str">
        <f t="shared" ca="1" si="2"/>
        <v/>
      </c>
      <c r="L36" s="38" t="str">
        <f t="shared" ca="1" si="2"/>
        <v/>
      </c>
      <c r="M36" s="38" t="str">
        <f t="shared" ca="1" si="2"/>
        <v/>
      </c>
      <c r="N36" s="38" t="str">
        <f t="shared" ca="1" si="2"/>
        <v/>
      </c>
      <c r="O36" s="38" t="str">
        <f t="shared" ca="1" si="2"/>
        <v/>
      </c>
      <c r="P36" s="38" t="str">
        <f t="shared" ca="1" si="2"/>
        <v/>
      </c>
      <c r="Q36" s="38" t="str">
        <f t="shared" ca="1" si="2"/>
        <v/>
      </c>
      <c r="R36" s="38" t="str">
        <f t="shared" ca="1" si="2"/>
        <v/>
      </c>
      <c r="S36" s="38" t="str">
        <f t="shared" ca="1" si="2"/>
        <v/>
      </c>
      <c r="T36" s="38" t="str">
        <f t="shared" ca="1" si="2"/>
        <v/>
      </c>
      <c r="U36" s="38" t="str">
        <f t="shared" ca="1" si="2"/>
        <v/>
      </c>
      <c r="V36" s="38" t="str">
        <f t="shared" ca="1" si="3"/>
        <v/>
      </c>
      <c r="W36" s="38" t="str">
        <f t="shared" ca="1" si="3"/>
        <v/>
      </c>
      <c r="X36" s="38" t="str">
        <f t="shared" ca="1" si="3"/>
        <v/>
      </c>
      <c r="Y36" s="38" t="str">
        <f t="shared" ca="1" si="3"/>
        <v>X</v>
      </c>
      <c r="Z36" s="38" t="str">
        <f t="shared" ca="1" si="3"/>
        <v/>
      </c>
      <c r="AA36" s="38" t="str">
        <f t="shared" ca="1" si="3"/>
        <v>X</v>
      </c>
      <c r="AB36" s="38" t="str">
        <f t="shared" ca="1" si="3"/>
        <v/>
      </c>
      <c r="AC36" s="38" t="str">
        <f t="shared" ca="1" si="3"/>
        <v/>
      </c>
      <c r="AD36" s="38" t="str">
        <f t="shared" ca="1" si="3"/>
        <v/>
      </c>
      <c r="AE36" s="38" t="str">
        <f t="shared" ca="1" si="3"/>
        <v/>
      </c>
      <c r="AF36" s="38" t="str">
        <f t="shared" ca="1" si="3"/>
        <v/>
      </c>
      <c r="AG36" s="38" t="str">
        <f t="shared" ca="1" si="3"/>
        <v/>
      </c>
      <c r="AH36" s="38" t="str">
        <f t="shared" ca="1" si="3"/>
        <v/>
      </c>
      <c r="AI36" s="38" t="str">
        <f t="shared" ca="1" si="3"/>
        <v/>
      </c>
      <c r="AJ36" s="38" t="str">
        <f t="shared" ca="1" si="3"/>
        <v/>
      </c>
      <c r="AK36" s="38" t="str">
        <f t="shared" ca="1" si="3"/>
        <v/>
      </c>
      <c r="AL36" s="38" t="str">
        <f t="shared" ca="1" si="4"/>
        <v/>
      </c>
      <c r="AM36" s="38" t="str">
        <f t="shared" ca="1" si="4"/>
        <v/>
      </c>
      <c r="AN36" s="38" t="str">
        <f t="shared" ca="1" si="4"/>
        <v/>
      </c>
      <c r="AO36" s="38" t="str">
        <f t="shared" ca="1" si="4"/>
        <v/>
      </c>
      <c r="AP36" s="38" t="str">
        <f t="shared" ca="1" si="4"/>
        <v/>
      </c>
      <c r="AQ36" s="38" t="str">
        <f t="shared" ca="1" si="4"/>
        <v/>
      </c>
      <c r="AR36" s="38" t="str">
        <f t="shared" ca="1" si="4"/>
        <v/>
      </c>
      <c r="AS36" s="38" t="str">
        <f t="shared" ca="1" si="4"/>
        <v/>
      </c>
      <c r="AT36" s="38" t="str">
        <f t="shared" ca="1" si="4"/>
        <v/>
      </c>
      <c r="AU36" s="38" t="str">
        <f t="shared" ca="1" si="4"/>
        <v/>
      </c>
      <c r="AV36" s="38" t="str">
        <f t="shared" ca="1" si="4"/>
        <v/>
      </c>
      <c r="AW36" s="38" t="str">
        <f t="shared" ca="1" si="4"/>
        <v/>
      </c>
      <c r="AX36" s="38" t="str">
        <f t="shared" ca="1" si="4"/>
        <v/>
      </c>
      <c r="AY36" s="38" t="str">
        <f t="shared" ca="1" si="4"/>
        <v/>
      </c>
      <c r="AZ36" s="38" t="str">
        <f t="shared" ca="1" si="4"/>
        <v/>
      </c>
      <c r="BA36" s="38" t="str">
        <f t="shared" ca="1" si="4"/>
        <v/>
      </c>
      <c r="BB36" s="38" t="str">
        <f t="shared" ca="1" si="5"/>
        <v/>
      </c>
      <c r="BC36" s="38" t="str">
        <f t="shared" ca="1" si="5"/>
        <v/>
      </c>
      <c r="BD36" s="38" t="str">
        <f t="shared" ca="1" si="5"/>
        <v/>
      </c>
      <c r="BE36" s="69"/>
    </row>
    <row r="37" spans="1:57" hidden="1" outlineLevel="1" x14ac:dyDescent="0.25">
      <c r="A37" s="64" t="s">
        <v>55</v>
      </c>
      <c r="B37" s="64">
        <v>4</v>
      </c>
      <c r="C37" s="64" t="str">
        <f t="shared" si="6"/>
        <v>4-RECEIVER</v>
      </c>
      <c r="D37" s="63" t="s">
        <v>134</v>
      </c>
      <c r="E37" s="103" t="str">
        <f t="shared" ca="1" si="7"/>
        <v/>
      </c>
      <c r="F37" s="26" t="str">
        <f t="shared" ca="1" si="2"/>
        <v/>
      </c>
      <c r="G37" s="26" t="str">
        <f t="shared" ca="1" si="2"/>
        <v/>
      </c>
      <c r="H37" s="26" t="str">
        <f t="shared" ca="1" si="2"/>
        <v/>
      </c>
      <c r="I37" s="26" t="str">
        <f t="shared" ca="1" si="2"/>
        <v/>
      </c>
      <c r="J37" s="26" t="str">
        <f t="shared" ca="1" si="2"/>
        <v/>
      </c>
      <c r="K37" s="26" t="str">
        <f t="shared" ca="1" si="2"/>
        <v/>
      </c>
      <c r="L37" s="26" t="str">
        <f t="shared" ca="1" si="2"/>
        <v/>
      </c>
      <c r="M37" s="26" t="str">
        <f t="shared" ca="1" si="2"/>
        <v/>
      </c>
      <c r="N37" s="26" t="str">
        <f t="shared" ca="1" si="2"/>
        <v/>
      </c>
      <c r="O37" s="26" t="str">
        <f t="shared" ca="1" si="2"/>
        <v/>
      </c>
      <c r="P37" s="26" t="str">
        <f t="shared" ca="1" si="2"/>
        <v/>
      </c>
      <c r="Q37" s="26" t="str">
        <f t="shared" ca="1" si="2"/>
        <v/>
      </c>
      <c r="R37" s="26" t="str">
        <f t="shared" ca="1" si="2"/>
        <v/>
      </c>
      <c r="S37" s="26" t="str">
        <f t="shared" ca="1" si="2"/>
        <v/>
      </c>
      <c r="T37" s="26" t="str">
        <f t="shared" ca="1" si="2"/>
        <v/>
      </c>
      <c r="U37" s="26" t="str">
        <f t="shared" ca="1" si="2"/>
        <v/>
      </c>
      <c r="V37" s="26" t="str">
        <f t="shared" ca="1" si="3"/>
        <v/>
      </c>
      <c r="W37" s="26" t="str">
        <f t="shared" ca="1" si="3"/>
        <v/>
      </c>
      <c r="X37" s="26" t="str">
        <f t="shared" ca="1" si="3"/>
        <v/>
      </c>
      <c r="Y37" s="26" t="str">
        <f t="shared" ca="1" si="3"/>
        <v/>
      </c>
      <c r="Z37" s="26" t="str">
        <f t="shared" ca="1" si="3"/>
        <v>X</v>
      </c>
      <c r="AA37" s="26" t="str">
        <f t="shared" ca="1" si="3"/>
        <v/>
      </c>
      <c r="AB37" s="26" t="str">
        <f t="shared" ca="1" si="3"/>
        <v/>
      </c>
      <c r="AC37" s="26" t="str">
        <f t="shared" ca="1" si="3"/>
        <v/>
      </c>
      <c r="AD37" s="26" t="str">
        <f t="shared" ca="1" si="3"/>
        <v>X</v>
      </c>
      <c r="AE37" s="26" t="str">
        <f t="shared" ca="1" si="3"/>
        <v/>
      </c>
      <c r="AF37" s="26" t="str">
        <f t="shared" ca="1" si="3"/>
        <v/>
      </c>
      <c r="AG37" s="26" t="str">
        <f t="shared" ca="1" si="3"/>
        <v/>
      </c>
      <c r="AH37" s="26" t="str">
        <f t="shared" ca="1" si="3"/>
        <v/>
      </c>
      <c r="AI37" s="26" t="str">
        <f t="shared" ca="1" si="3"/>
        <v/>
      </c>
      <c r="AJ37" s="26" t="str">
        <f t="shared" ca="1" si="3"/>
        <v/>
      </c>
      <c r="AK37" s="26" t="str">
        <f t="shared" ca="1" si="3"/>
        <v/>
      </c>
      <c r="AL37" s="26" t="str">
        <f t="shared" ca="1" si="4"/>
        <v/>
      </c>
      <c r="AM37" s="26" t="str">
        <f t="shared" ca="1" si="4"/>
        <v/>
      </c>
      <c r="AN37" s="26" t="str">
        <f t="shared" ca="1" si="4"/>
        <v/>
      </c>
      <c r="AO37" s="26" t="str">
        <f t="shared" ca="1" si="4"/>
        <v/>
      </c>
      <c r="AP37" s="26" t="str">
        <f t="shared" ca="1" si="4"/>
        <v/>
      </c>
      <c r="AQ37" s="26" t="str">
        <f t="shared" ca="1" si="4"/>
        <v/>
      </c>
      <c r="AR37" s="26" t="str">
        <f t="shared" ca="1" si="4"/>
        <v/>
      </c>
      <c r="AS37" s="26" t="str">
        <f t="shared" ca="1" si="4"/>
        <v/>
      </c>
      <c r="AT37" s="26" t="str">
        <f t="shared" ca="1" si="4"/>
        <v/>
      </c>
      <c r="AU37" s="26" t="str">
        <f t="shared" ca="1" si="4"/>
        <v/>
      </c>
      <c r="AV37" s="26" t="str">
        <f t="shared" ca="1" si="4"/>
        <v/>
      </c>
      <c r="AW37" s="26" t="str">
        <f t="shared" ca="1" si="4"/>
        <v/>
      </c>
      <c r="AX37" s="26" t="str">
        <f t="shared" ca="1" si="4"/>
        <v/>
      </c>
      <c r="AY37" s="26" t="str">
        <f t="shared" ca="1" si="4"/>
        <v/>
      </c>
      <c r="AZ37" s="26" t="str">
        <f t="shared" ca="1" si="4"/>
        <v/>
      </c>
      <c r="BA37" s="26" t="str">
        <f t="shared" ca="1" si="4"/>
        <v/>
      </c>
      <c r="BB37" s="26" t="str">
        <f t="shared" ca="1" si="5"/>
        <v/>
      </c>
      <c r="BC37" s="26" t="str">
        <f t="shared" ca="1" si="5"/>
        <v/>
      </c>
      <c r="BD37" s="26" t="str">
        <f t="shared" ca="1" si="5"/>
        <v/>
      </c>
      <c r="BE37" s="69"/>
    </row>
    <row r="38" spans="1:57" hidden="1" outlineLevel="1" x14ac:dyDescent="0.25">
      <c r="A38" s="63" t="s">
        <v>56</v>
      </c>
      <c r="B38" s="63">
        <v>4</v>
      </c>
      <c r="C38" s="63" t="str">
        <f t="shared" si="6"/>
        <v>4-INTER</v>
      </c>
      <c r="D38" s="63" t="s">
        <v>134</v>
      </c>
      <c r="E38" s="104" t="str">
        <f t="shared" ca="1" si="7"/>
        <v/>
      </c>
      <c r="F38" s="38" t="str">
        <f t="shared" ca="1" si="2"/>
        <v/>
      </c>
      <c r="G38" s="38" t="str">
        <f t="shared" ca="1" si="2"/>
        <v/>
      </c>
      <c r="H38" s="38" t="str">
        <f t="shared" ca="1" si="2"/>
        <v/>
      </c>
      <c r="I38" s="38" t="str">
        <f t="shared" ca="1" si="2"/>
        <v>X</v>
      </c>
      <c r="J38" s="38" t="str">
        <f t="shared" ca="1" si="2"/>
        <v/>
      </c>
      <c r="K38" s="38" t="str">
        <f t="shared" ca="1" si="2"/>
        <v/>
      </c>
      <c r="L38" s="38" t="str">
        <f t="shared" ca="1" si="2"/>
        <v>X</v>
      </c>
      <c r="M38" s="38" t="str">
        <f t="shared" ca="1" si="2"/>
        <v/>
      </c>
      <c r="N38" s="38" t="str">
        <f t="shared" ca="1" si="2"/>
        <v/>
      </c>
      <c r="O38" s="38" t="str">
        <f t="shared" ca="1" si="2"/>
        <v/>
      </c>
      <c r="P38" s="38" t="str">
        <f t="shared" ca="1" si="2"/>
        <v/>
      </c>
      <c r="Q38" s="38" t="str">
        <f t="shared" ca="1" si="2"/>
        <v/>
      </c>
      <c r="R38" s="38" t="str">
        <f t="shared" ca="1" si="2"/>
        <v/>
      </c>
      <c r="S38" s="38" t="str">
        <f t="shared" ca="1" si="2"/>
        <v/>
      </c>
      <c r="T38" s="38" t="str">
        <f t="shared" ca="1" si="2"/>
        <v/>
      </c>
      <c r="U38" s="38" t="str">
        <f t="shared" ca="1" si="2"/>
        <v/>
      </c>
      <c r="V38" s="38" t="str">
        <f t="shared" ca="1" si="3"/>
        <v/>
      </c>
      <c r="W38" s="38" t="str">
        <f t="shared" ca="1" si="3"/>
        <v/>
      </c>
      <c r="X38" s="38" t="str">
        <f t="shared" ca="1" si="3"/>
        <v/>
      </c>
      <c r="Y38" s="38" t="str">
        <f t="shared" ca="1" si="3"/>
        <v/>
      </c>
      <c r="Z38" s="38" t="str">
        <f t="shared" ca="1" si="3"/>
        <v/>
      </c>
      <c r="AA38" s="38" t="str">
        <f t="shared" ca="1" si="3"/>
        <v/>
      </c>
      <c r="AB38" s="38" t="str">
        <f t="shared" ca="1" si="3"/>
        <v/>
      </c>
      <c r="AC38" s="38" t="str">
        <f t="shared" ca="1" si="3"/>
        <v/>
      </c>
      <c r="AD38" s="38" t="str">
        <f t="shared" ca="1" si="3"/>
        <v/>
      </c>
      <c r="AE38" s="38" t="str">
        <f t="shared" ca="1" si="3"/>
        <v>X</v>
      </c>
      <c r="AF38" s="38" t="str">
        <f t="shared" ca="1" si="3"/>
        <v/>
      </c>
      <c r="AG38" s="38" t="str">
        <f t="shared" ca="1" si="3"/>
        <v>X</v>
      </c>
      <c r="AH38" s="38" t="str">
        <f t="shared" ca="1" si="3"/>
        <v/>
      </c>
      <c r="AI38" s="38" t="str">
        <f t="shared" ca="1" si="3"/>
        <v/>
      </c>
      <c r="AJ38" s="38" t="str">
        <f t="shared" ca="1" si="3"/>
        <v>X</v>
      </c>
      <c r="AK38" s="38" t="str">
        <f t="shared" ca="1" si="3"/>
        <v/>
      </c>
      <c r="AL38" s="38" t="str">
        <f t="shared" ca="1" si="4"/>
        <v/>
      </c>
      <c r="AM38" s="38" t="str">
        <f t="shared" ca="1" si="4"/>
        <v>X</v>
      </c>
      <c r="AN38" s="38" t="str">
        <f t="shared" ca="1" si="4"/>
        <v>X</v>
      </c>
      <c r="AO38" s="38" t="str">
        <f t="shared" ca="1" si="4"/>
        <v/>
      </c>
      <c r="AP38" s="38" t="str">
        <f t="shared" ca="1" si="4"/>
        <v/>
      </c>
      <c r="AQ38" s="38" t="str">
        <f t="shared" ca="1" si="4"/>
        <v/>
      </c>
      <c r="AR38" s="38" t="str">
        <f t="shared" ca="1" si="4"/>
        <v/>
      </c>
      <c r="AS38" s="38" t="str">
        <f t="shared" ca="1" si="4"/>
        <v/>
      </c>
      <c r="AT38" s="38" t="str">
        <f t="shared" ca="1" si="4"/>
        <v/>
      </c>
      <c r="AU38" s="38" t="str">
        <f t="shared" ca="1" si="4"/>
        <v/>
      </c>
      <c r="AV38" s="38" t="str">
        <f t="shared" ca="1" si="4"/>
        <v/>
      </c>
      <c r="AW38" s="38" t="str">
        <f t="shared" ca="1" si="4"/>
        <v/>
      </c>
      <c r="AX38" s="38" t="str">
        <f t="shared" ca="1" si="4"/>
        <v/>
      </c>
      <c r="AY38" s="38" t="str">
        <f t="shared" ca="1" si="4"/>
        <v/>
      </c>
      <c r="AZ38" s="38" t="str">
        <f t="shared" ca="1" si="4"/>
        <v/>
      </c>
      <c r="BA38" s="38" t="str">
        <f t="shared" ca="1" si="4"/>
        <v>X</v>
      </c>
      <c r="BB38" s="38" t="str">
        <f t="shared" ca="1" si="5"/>
        <v/>
      </c>
      <c r="BC38" s="38" t="str">
        <f t="shared" ca="1" si="5"/>
        <v/>
      </c>
      <c r="BD38" s="38" t="str">
        <f t="shared" ca="1" si="5"/>
        <v/>
      </c>
      <c r="BE38" s="69"/>
    </row>
    <row r="39" spans="1:57" hidden="1" outlineLevel="1" x14ac:dyDescent="0.25">
      <c r="A39" s="64" t="s">
        <v>58</v>
      </c>
      <c r="B39" s="64">
        <v>4</v>
      </c>
      <c r="C39" s="64" t="str">
        <f t="shared" si="6"/>
        <v>4-PERS</v>
      </c>
      <c r="D39" s="64" t="s">
        <v>134</v>
      </c>
      <c r="E39" s="103" t="str">
        <f t="shared" ca="1" si="7"/>
        <v/>
      </c>
      <c r="F39" s="26" t="str">
        <f t="shared" ca="1" si="2"/>
        <v/>
      </c>
      <c r="G39" s="26" t="str">
        <f t="shared" ca="1" si="2"/>
        <v/>
      </c>
      <c r="H39" s="26" t="str">
        <f t="shared" ca="1" si="2"/>
        <v/>
      </c>
      <c r="I39" s="26" t="str">
        <f t="shared" ca="1" si="2"/>
        <v/>
      </c>
      <c r="J39" s="26" t="str">
        <f t="shared" ca="1" si="2"/>
        <v/>
      </c>
      <c r="K39" s="26" t="str">
        <f t="shared" ca="1" si="2"/>
        <v/>
      </c>
      <c r="L39" s="26" t="str">
        <f t="shared" ca="1" si="2"/>
        <v/>
      </c>
      <c r="M39" s="26" t="str">
        <f t="shared" ca="1" si="2"/>
        <v/>
      </c>
      <c r="N39" s="26" t="str">
        <f t="shared" ca="1" si="2"/>
        <v/>
      </c>
      <c r="O39" s="26" t="str">
        <f t="shared" ca="1" si="2"/>
        <v/>
      </c>
      <c r="P39" s="26" t="str">
        <f t="shared" ca="1" si="2"/>
        <v/>
      </c>
      <c r="Q39" s="26" t="str">
        <f t="shared" ca="1" si="2"/>
        <v/>
      </c>
      <c r="R39" s="26" t="str">
        <f t="shared" ca="1" si="2"/>
        <v/>
      </c>
      <c r="S39" s="26" t="str">
        <f t="shared" ca="1" si="2"/>
        <v/>
      </c>
      <c r="T39" s="26" t="str">
        <f t="shared" ca="1" si="2"/>
        <v/>
      </c>
      <c r="U39" s="26" t="str">
        <f t="shared" ca="1" si="2"/>
        <v/>
      </c>
      <c r="V39" s="26" t="str">
        <f t="shared" ca="1" si="3"/>
        <v/>
      </c>
      <c r="W39" s="26" t="str">
        <f t="shared" ca="1" si="3"/>
        <v/>
      </c>
      <c r="X39" s="26" t="str">
        <f t="shared" ca="1" si="3"/>
        <v/>
      </c>
      <c r="Y39" s="26" t="str">
        <f t="shared" ca="1" si="3"/>
        <v/>
      </c>
      <c r="Z39" s="26" t="str">
        <f t="shared" ca="1" si="3"/>
        <v/>
      </c>
      <c r="AA39" s="26" t="str">
        <f t="shared" ca="1" si="3"/>
        <v/>
      </c>
      <c r="AB39" s="26" t="str">
        <f t="shared" ca="1" si="3"/>
        <v/>
      </c>
      <c r="AC39" s="26" t="str">
        <f t="shared" ca="1" si="3"/>
        <v/>
      </c>
      <c r="AD39" s="26" t="str">
        <f t="shared" ca="1" si="3"/>
        <v/>
      </c>
      <c r="AE39" s="26" t="str">
        <f t="shared" ca="1" si="3"/>
        <v/>
      </c>
      <c r="AF39" s="26" t="str">
        <f t="shared" ca="1" si="3"/>
        <v/>
      </c>
      <c r="AG39" s="26" t="str">
        <f t="shared" ca="1" si="3"/>
        <v/>
      </c>
      <c r="AH39" s="26" t="str">
        <f t="shared" ca="1" si="3"/>
        <v/>
      </c>
      <c r="AI39" s="26" t="str">
        <f t="shared" ca="1" si="3"/>
        <v/>
      </c>
      <c r="AJ39" s="26" t="str">
        <f t="shared" ca="1" si="3"/>
        <v/>
      </c>
      <c r="AK39" s="26" t="str">
        <f t="shared" ca="1" si="3"/>
        <v/>
      </c>
      <c r="AL39" s="26" t="str">
        <f t="shared" ca="1" si="4"/>
        <v/>
      </c>
      <c r="AM39" s="26" t="str">
        <f t="shared" ca="1" si="4"/>
        <v/>
      </c>
      <c r="AN39" s="26" t="str">
        <f t="shared" ca="1" si="4"/>
        <v/>
      </c>
      <c r="AO39" s="26" t="str">
        <f t="shared" ca="1" si="4"/>
        <v/>
      </c>
      <c r="AP39" s="26" t="str">
        <f t="shared" ca="1" si="4"/>
        <v/>
      </c>
      <c r="AQ39" s="26" t="str">
        <f t="shared" ca="1" si="4"/>
        <v/>
      </c>
      <c r="AR39" s="26" t="str">
        <f t="shared" ca="1" si="4"/>
        <v/>
      </c>
      <c r="AS39" s="26" t="str">
        <f t="shared" ca="1" si="4"/>
        <v/>
      </c>
      <c r="AT39" s="26" t="str">
        <f t="shared" ca="1" si="4"/>
        <v/>
      </c>
      <c r="AU39" s="26" t="str">
        <f t="shared" ca="1" si="4"/>
        <v/>
      </c>
      <c r="AV39" s="26" t="str">
        <f t="shared" ca="1" si="4"/>
        <v/>
      </c>
      <c r="AW39" s="26" t="str">
        <f t="shared" ca="1" si="4"/>
        <v/>
      </c>
      <c r="AX39" s="26" t="str">
        <f t="shared" ca="1" si="4"/>
        <v/>
      </c>
      <c r="AY39" s="26" t="str">
        <f t="shared" ca="1" si="4"/>
        <v/>
      </c>
      <c r="AZ39" s="26" t="str">
        <f t="shared" ca="1" si="4"/>
        <v/>
      </c>
      <c r="BA39" s="26" t="str">
        <f t="shared" ca="1" si="4"/>
        <v/>
      </c>
      <c r="BB39" s="26" t="str">
        <f t="shared" ca="1" si="5"/>
        <v/>
      </c>
      <c r="BC39" s="26" t="str">
        <f t="shared" ca="1" si="5"/>
        <v/>
      </c>
      <c r="BD39" s="26" t="str">
        <f t="shared" ca="1" si="5"/>
        <v/>
      </c>
      <c r="BE39" s="69"/>
    </row>
    <row r="40" spans="1:57" hidden="1" outlineLevel="1" x14ac:dyDescent="0.25">
      <c r="A40" s="63" t="s">
        <v>59</v>
      </c>
      <c r="B40" s="63">
        <v>4</v>
      </c>
      <c r="C40" s="63" t="str">
        <f t="shared" si="6"/>
        <v>4-DELIVERY</v>
      </c>
      <c r="D40" s="63" t="s">
        <v>134</v>
      </c>
      <c r="E40" s="104" t="str">
        <f t="shared" ca="1" si="7"/>
        <v/>
      </c>
      <c r="F40" s="38" t="str">
        <f t="shared" ca="1" si="2"/>
        <v/>
      </c>
      <c r="G40" s="38" t="str">
        <f t="shared" ca="1" si="2"/>
        <v/>
      </c>
      <c r="H40" s="38" t="str">
        <f t="shared" ca="1" si="2"/>
        <v/>
      </c>
      <c r="I40" s="38" t="str">
        <f t="shared" ca="1" si="2"/>
        <v/>
      </c>
      <c r="J40" s="38" t="str">
        <f t="shared" ca="1" si="2"/>
        <v/>
      </c>
      <c r="K40" s="38" t="str">
        <f t="shared" ca="1" si="2"/>
        <v/>
      </c>
      <c r="L40" s="38" t="str">
        <f t="shared" ca="1" si="2"/>
        <v/>
      </c>
      <c r="M40" s="38" t="str">
        <f t="shared" ca="1" si="2"/>
        <v/>
      </c>
      <c r="N40" s="38" t="str">
        <f t="shared" ca="1" si="2"/>
        <v/>
      </c>
      <c r="O40" s="38" t="str">
        <f t="shared" ca="1" si="2"/>
        <v/>
      </c>
      <c r="P40" s="38" t="str">
        <f t="shared" ca="1" si="2"/>
        <v/>
      </c>
      <c r="Q40" s="38" t="str">
        <f t="shared" ca="1" si="2"/>
        <v/>
      </c>
      <c r="R40" s="38" t="str">
        <f t="shared" ca="1" si="2"/>
        <v/>
      </c>
      <c r="S40" s="38" t="str">
        <f t="shared" ca="1" si="2"/>
        <v/>
      </c>
      <c r="T40" s="38" t="str">
        <f t="shared" ca="1" si="2"/>
        <v/>
      </c>
      <c r="U40" s="38" t="str">
        <f t="shared" ca="1" si="2"/>
        <v/>
      </c>
      <c r="V40" s="38" t="str">
        <f t="shared" ca="1" si="3"/>
        <v/>
      </c>
      <c r="W40" s="38" t="str">
        <f t="shared" ca="1" si="3"/>
        <v/>
      </c>
      <c r="X40" s="38" t="str">
        <f t="shared" ca="1" si="3"/>
        <v/>
      </c>
      <c r="Y40" s="38" t="str">
        <f t="shared" ca="1" si="3"/>
        <v/>
      </c>
      <c r="Z40" s="38" t="str">
        <f t="shared" ca="1" si="3"/>
        <v/>
      </c>
      <c r="AA40" s="38" t="str">
        <f t="shared" ca="1" si="3"/>
        <v/>
      </c>
      <c r="AB40" s="38" t="str">
        <f t="shared" ca="1" si="3"/>
        <v/>
      </c>
      <c r="AC40" s="38" t="str">
        <f t="shared" ca="1" si="3"/>
        <v/>
      </c>
      <c r="AD40" s="38" t="str">
        <f t="shared" ca="1" si="3"/>
        <v/>
      </c>
      <c r="AE40" s="38" t="str">
        <f t="shared" ca="1" si="3"/>
        <v/>
      </c>
      <c r="AF40" s="38" t="str">
        <f t="shared" ca="1" si="3"/>
        <v/>
      </c>
      <c r="AG40" s="38" t="str">
        <f t="shared" ca="1" si="3"/>
        <v/>
      </c>
      <c r="AH40" s="38" t="str">
        <f t="shared" ca="1" si="3"/>
        <v/>
      </c>
      <c r="AI40" s="38" t="str">
        <f t="shared" ca="1" si="3"/>
        <v/>
      </c>
      <c r="AJ40" s="38" t="str">
        <f t="shared" ca="1" si="3"/>
        <v/>
      </c>
      <c r="AK40" s="38" t="str">
        <f t="shared" ca="1" si="3"/>
        <v/>
      </c>
      <c r="AL40" s="38" t="str">
        <f t="shared" ca="1" si="4"/>
        <v/>
      </c>
      <c r="AM40" s="38" t="str">
        <f t="shared" ca="1" si="4"/>
        <v/>
      </c>
      <c r="AN40" s="38" t="str">
        <f t="shared" ca="1" si="4"/>
        <v/>
      </c>
      <c r="AO40" s="38" t="str">
        <f t="shared" ca="1" si="4"/>
        <v/>
      </c>
      <c r="AP40" s="38" t="str">
        <f t="shared" ca="1" si="4"/>
        <v/>
      </c>
      <c r="AQ40" s="38" t="str">
        <f t="shared" ca="1" si="4"/>
        <v/>
      </c>
      <c r="AR40" s="38" t="str">
        <f t="shared" ca="1" si="4"/>
        <v/>
      </c>
      <c r="AS40" s="38" t="str">
        <f t="shared" ca="1" si="4"/>
        <v/>
      </c>
      <c r="AT40" s="38" t="str">
        <f t="shared" ca="1" si="4"/>
        <v/>
      </c>
      <c r="AU40" s="38" t="str">
        <f t="shared" ca="1" si="4"/>
        <v/>
      </c>
      <c r="AV40" s="38" t="str">
        <f t="shared" ca="1" si="4"/>
        <v/>
      </c>
      <c r="AW40" s="38" t="str">
        <f t="shared" ca="1" si="4"/>
        <v/>
      </c>
      <c r="AX40" s="38" t="str">
        <f t="shared" ca="1" si="4"/>
        <v/>
      </c>
      <c r="AY40" s="38" t="str">
        <f t="shared" ca="1" si="4"/>
        <v/>
      </c>
      <c r="AZ40" s="38" t="str">
        <f t="shared" ca="1" si="4"/>
        <v/>
      </c>
      <c r="BA40" s="38" t="str">
        <f t="shared" ca="1" si="4"/>
        <v/>
      </c>
      <c r="BB40" s="38" t="str">
        <f t="shared" ca="1" si="5"/>
        <v/>
      </c>
      <c r="BC40" s="38" t="str">
        <f t="shared" ca="1" si="5"/>
        <v/>
      </c>
      <c r="BD40" s="38" t="str">
        <f t="shared" ca="1" si="5"/>
        <v/>
      </c>
      <c r="BE40" s="69"/>
    </row>
    <row r="41" spans="1:57" hidden="1" outlineLevel="1" x14ac:dyDescent="0.25">
      <c r="A41" s="64" t="s">
        <v>57</v>
      </c>
      <c r="B41" s="64">
        <v>5</v>
      </c>
      <c r="C41" s="64" t="str">
        <f t="shared" si="6"/>
        <v>5-INTERINVOICELINE</v>
      </c>
      <c r="D41" s="64" t="s">
        <v>134</v>
      </c>
      <c r="E41" s="103" t="str">
        <f t="shared" ca="1" si="7"/>
        <v/>
      </c>
      <c r="F41" s="26" t="str">
        <f t="shared" ca="1" si="2"/>
        <v/>
      </c>
      <c r="G41" s="26" t="str">
        <f t="shared" ca="1" si="2"/>
        <v/>
      </c>
      <c r="H41" s="26" t="str">
        <f t="shared" ca="1" si="2"/>
        <v/>
      </c>
      <c r="I41" s="26" t="str">
        <f t="shared" ca="1" si="2"/>
        <v/>
      </c>
      <c r="J41" s="26" t="str">
        <f t="shared" ca="1" si="2"/>
        <v/>
      </c>
      <c r="K41" s="26" t="str">
        <f t="shared" ca="1" si="2"/>
        <v/>
      </c>
      <c r="L41" s="26" t="str">
        <f t="shared" ca="1" si="2"/>
        <v/>
      </c>
      <c r="M41" s="26" t="str">
        <f t="shared" ca="1" si="2"/>
        <v/>
      </c>
      <c r="N41" s="26" t="str">
        <f t="shared" ca="1" si="2"/>
        <v/>
      </c>
      <c r="O41" s="26" t="str">
        <f t="shared" ca="1" si="2"/>
        <v/>
      </c>
      <c r="P41" s="26" t="str">
        <f t="shared" ca="1" si="2"/>
        <v/>
      </c>
      <c r="Q41" s="26" t="str">
        <f t="shared" ca="1" si="2"/>
        <v/>
      </c>
      <c r="R41" s="26" t="str">
        <f t="shared" ca="1" si="2"/>
        <v/>
      </c>
      <c r="S41" s="26" t="str">
        <f t="shared" ca="1" si="2"/>
        <v/>
      </c>
      <c r="T41" s="26" t="str">
        <f t="shared" ca="1" si="2"/>
        <v/>
      </c>
      <c r="U41" s="26" t="str">
        <f t="shared" ca="1" si="2"/>
        <v/>
      </c>
      <c r="V41" s="26" t="str">
        <f t="shared" ca="1" si="3"/>
        <v/>
      </c>
      <c r="W41" s="26" t="str">
        <f t="shared" ca="1" si="3"/>
        <v/>
      </c>
      <c r="X41" s="26" t="str">
        <f t="shared" ca="1" si="3"/>
        <v/>
      </c>
      <c r="Y41" s="26" t="str">
        <f t="shared" ca="1" si="3"/>
        <v/>
      </c>
      <c r="Z41" s="26" t="str">
        <f t="shared" ca="1" si="3"/>
        <v/>
      </c>
      <c r="AA41" s="26" t="str">
        <f t="shared" ca="1" si="3"/>
        <v/>
      </c>
      <c r="AB41" s="26" t="str">
        <f t="shared" ca="1" si="3"/>
        <v/>
      </c>
      <c r="AC41" s="26" t="str">
        <f t="shared" ca="1" si="3"/>
        <v/>
      </c>
      <c r="AD41" s="26" t="str">
        <f t="shared" ca="1" si="3"/>
        <v/>
      </c>
      <c r="AE41" s="26" t="str">
        <f t="shared" ca="1" si="3"/>
        <v/>
      </c>
      <c r="AF41" s="26" t="str">
        <f t="shared" ca="1" si="3"/>
        <v/>
      </c>
      <c r="AG41" s="26" t="str">
        <f t="shared" ca="1" si="3"/>
        <v/>
      </c>
      <c r="AH41" s="26" t="str">
        <f t="shared" ca="1" si="3"/>
        <v/>
      </c>
      <c r="AI41" s="26" t="str">
        <f t="shared" ca="1" si="3"/>
        <v/>
      </c>
      <c r="AJ41" s="26" t="str">
        <f t="shared" ca="1" si="3"/>
        <v/>
      </c>
      <c r="AK41" s="26" t="str">
        <f t="shared" ca="1" si="3"/>
        <v/>
      </c>
      <c r="AL41" s="26" t="str">
        <f t="shared" ca="1" si="4"/>
        <v/>
      </c>
      <c r="AM41" s="26" t="str">
        <f t="shared" ca="1" si="4"/>
        <v/>
      </c>
      <c r="AN41" s="26" t="str">
        <f t="shared" ca="1" si="4"/>
        <v/>
      </c>
      <c r="AO41" s="26" t="str">
        <f t="shared" ca="1" si="4"/>
        <v/>
      </c>
      <c r="AP41" s="26" t="str">
        <f t="shared" ca="1" si="4"/>
        <v/>
      </c>
      <c r="AQ41" s="26" t="str">
        <f t="shared" ca="1" si="4"/>
        <v/>
      </c>
      <c r="AR41" s="26" t="str">
        <f t="shared" ca="1" si="4"/>
        <v/>
      </c>
      <c r="AS41" s="26" t="str">
        <f t="shared" ca="1" si="4"/>
        <v/>
      </c>
      <c r="AT41" s="26" t="str">
        <f t="shared" ca="1" si="4"/>
        <v/>
      </c>
      <c r="AU41" s="26" t="str">
        <f t="shared" ca="1" si="4"/>
        <v/>
      </c>
      <c r="AV41" s="26" t="str">
        <f t="shared" ca="1" si="4"/>
        <v/>
      </c>
      <c r="AW41" s="26" t="str">
        <f t="shared" ca="1" si="4"/>
        <v/>
      </c>
      <c r="AX41" s="26" t="str">
        <f t="shared" ca="1" si="4"/>
        <v/>
      </c>
      <c r="AY41" s="26" t="str">
        <f t="shared" ca="1" si="4"/>
        <v/>
      </c>
      <c r="AZ41" s="26" t="str">
        <f t="shared" ca="1" si="4"/>
        <v/>
      </c>
      <c r="BA41" s="26" t="str">
        <f t="shared" ca="1" si="4"/>
        <v/>
      </c>
      <c r="BB41" s="26" t="str">
        <f t="shared" ca="1" si="5"/>
        <v/>
      </c>
      <c r="BC41" s="26" t="str">
        <f t="shared" ca="1" si="5"/>
        <v/>
      </c>
      <c r="BD41" s="26" t="str">
        <f t="shared" ca="1" si="5"/>
        <v/>
      </c>
      <c r="BE41" s="69"/>
    </row>
    <row r="42" spans="1:57" hidden="1" outlineLevel="1" x14ac:dyDescent="0.25">
      <c r="A42" s="63" t="s">
        <v>60</v>
      </c>
      <c r="B42" s="63">
        <v>4</v>
      </c>
      <c r="C42" s="63" t="str">
        <f t="shared" si="6"/>
        <v>4-PARCEL</v>
      </c>
      <c r="D42" s="63" t="s">
        <v>134</v>
      </c>
      <c r="E42" s="104" t="str">
        <f t="shared" ca="1" si="7"/>
        <v/>
      </c>
      <c r="F42" s="38" t="str">
        <f t="shared" ca="1" si="2"/>
        <v/>
      </c>
      <c r="G42" s="38" t="str">
        <f t="shared" ca="1" si="2"/>
        <v/>
      </c>
      <c r="H42" s="38" t="str">
        <f t="shared" ca="1" si="2"/>
        <v/>
      </c>
      <c r="I42" s="38" t="str">
        <f t="shared" ca="1" si="2"/>
        <v/>
      </c>
      <c r="J42" s="38" t="str">
        <f t="shared" ca="1" si="2"/>
        <v/>
      </c>
      <c r="K42" s="38" t="str">
        <f t="shared" ca="1" si="2"/>
        <v/>
      </c>
      <c r="L42" s="38" t="str">
        <f t="shared" ca="1" si="2"/>
        <v/>
      </c>
      <c r="M42" s="38" t="str">
        <f t="shared" ca="1" si="2"/>
        <v/>
      </c>
      <c r="N42" s="38" t="str">
        <f t="shared" ca="1" si="2"/>
        <v/>
      </c>
      <c r="O42" s="38" t="str">
        <f t="shared" ca="1" si="2"/>
        <v/>
      </c>
      <c r="P42" s="38" t="str">
        <f t="shared" ca="1" si="2"/>
        <v/>
      </c>
      <c r="Q42" s="38" t="str">
        <f t="shared" ca="1" si="2"/>
        <v/>
      </c>
      <c r="R42" s="38" t="str">
        <f t="shared" ca="1" si="2"/>
        <v/>
      </c>
      <c r="S42" s="38" t="str">
        <f t="shared" ca="1" si="2"/>
        <v/>
      </c>
      <c r="T42" s="38" t="str">
        <f t="shared" ca="1" si="2"/>
        <v/>
      </c>
      <c r="U42" s="38" t="str">
        <f t="shared" ca="1" si="2"/>
        <v/>
      </c>
      <c r="V42" s="38" t="str">
        <f t="shared" ca="1" si="3"/>
        <v/>
      </c>
      <c r="W42" s="38" t="str">
        <f t="shared" ca="1" si="3"/>
        <v/>
      </c>
      <c r="X42" s="38" t="str">
        <f t="shared" ca="1" si="3"/>
        <v/>
      </c>
      <c r="Y42" s="38" t="str">
        <f t="shared" ca="1" si="3"/>
        <v/>
      </c>
      <c r="Z42" s="38" t="str">
        <f t="shared" ca="1" si="3"/>
        <v/>
      </c>
      <c r="AA42" s="38" t="str">
        <f t="shared" ca="1" si="3"/>
        <v/>
      </c>
      <c r="AB42" s="38" t="str">
        <f t="shared" ca="1" si="3"/>
        <v/>
      </c>
      <c r="AC42" s="38" t="str">
        <f t="shared" ca="1" si="3"/>
        <v/>
      </c>
      <c r="AD42" s="38" t="str">
        <f t="shared" ca="1" si="3"/>
        <v/>
      </c>
      <c r="AE42" s="38" t="str">
        <f t="shared" ca="1" si="3"/>
        <v/>
      </c>
      <c r="AF42" s="38" t="str">
        <f t="shared" ca="1" si="3"/>
        <v/>
      </c>
      <c r="AG42" s="38" t="str">
        <f t="shared" ca="1" si="3"/>
        <v/>
      </c>
      <c r="AH42" s="38" t="str">
        <f t="shared" ca="1" si="3"/>
        <v/>
      </c>
      <c r="AI42" s="38" t="str">
        <f t="shared" ca="1" si="3"/>
        <v/>
      </c>
      <c r="AJ42" s="38" t="str">
        <f t="shared" ca="1" si="3"/>
        <v/>
      </c>
      <c r="AK42" s="38" t="str">
        <f t="shared" ca="1" si="3"/>
        <v/>
      </c>
      <c r="AL42" s="38" t="str">
        <f t="shared" ca="1" si="4"/>
        <v/>
      </c>
      <c r="AM42" s="38" t="str">
        <f t="shared" ca="1" si="4"/>
        <v/>
      </c>
      <c r="AN42" s="38" t="str">
        <f t="shared" ca="1" si="4"/>
        <v/>
      </c>
      <c r="AO42" s="38" t="str">
        <f t="shared" ca="1" si="4"/>
        <v/>
      </c>
      <c r="AP42" s="38" t="str">
        <f t="shared" ca="1" si="4"/>
        <v/>
      </c>
      <c r="AQ42" s="38" t="str">
        <f t="shared" ca="1" si="4"/>
        <v/>
      </c>
      <c r="AR42" s="38" t="str">
        <f t="shared" ca="1" si="4"/>
        <v/>
      </c>
      <c r="AS42" s="38" t="str">
        <f t="shared" ca="1" si="4"/>
        <v/>
      </c>
      <c r="AT42" s="38" t="str">
        <f t="shared" ca="1" si="4"/>
        <v/>
      </c>
      <c r="AU42" s="38" t="str">
        <f t="shared" ca="1" si="4"/>
        <v/>
      </c>
      <c r="AV42" s="38" t="str">
        <f t="shared" ca="1" si="4"/>
        <v/>
      </c>
      <c r="AW42" s="38" t="str">
        <f t="shared" ca="1" si="4"/>
        <v/>
      </c>
      <c r="AX42" s="38" t="str">
        <f t="shared" ca="1" si="4"/>
        <v/>
      </c>
      <c r="AY42" s="38" t="str">
        <f t="shared" ca="1" si="4"/>
        <v/>
      </c>
      <c r="AZ42" s="38" t="str">
        <f t="shared" ca="1" si="4"/>
        <v/>
      </c>
      <c r="BA42" s="38" t="str">
        <f t="shared" ca="1" si="4"/>
        <v/>
      </c>
      <c r="BB42" s="38" t="str">
        <f t="shared" ca="1" si="5"/>
        <v/>
      </c>
      <c r="BC42" s="38" t="str">
        <f t="shared" ca="1" si="5"/>
        <v/>
      </c>
      <c r="BD42" s="38" t="str">
        <f t="shared" ca="1" si="5"/>
        <v/>
      </c>
      <c r="BE42" s="69"/>
    </row>
    <row r="43" spans="1:57" hidden="1" outlineLevel="1" x14ac:dyDescent="0.25">
      <c r="A43" s="64" t="s">
        <v>61</v>
      </c>
      <c r="B43" s="64">
        <v>5</v>
      </c>
      <c r="C43" s="64" t="str">
        <f t="shared" si="6"/>
        <v>5-COD</v>
      </c>
      <c r="D43" s="64" t="s">
        <v>134</v>
      </c>
      <c r="E43" s="103" t="str">
        <f t="shared" ca="1" si="7"/>
        <v/>
      </c>
      <c r="F43" s="26" t="str">
        <f t="shared" ca="1" si="2"/>
        <v/>
      </c>
      <c r="G43" s="26" t="str">
        <f t="shared" ca="1" si="2"/>
        <v/>
      </c>
      <c r="H43" s="26" t="str">
        <f t="shared" ca="1" si="2"/>
        <v/>
      </c>
      <c r="I43" s="26" t="str">
        <f t="shared" ca="1" si="2"/>
        <v/>
      </c>
      <c r="J43" s="26" t="str">
        <f t="shared" ca="1" si="2"/>
        <v/>
      </c>
      <c r="K43" s="26" t="str">
        <f t="shared" ca="1" si="2"/>
        <v/>
      </c>
      <c r="L43" s="26" t="str">
        <f t="shared" ca="1" si="2"/>
        <v/>
      </c>
      <c r="M43" s="26" t="str">
        <f t="shared" ca="1" si="2"/>
        <v/>
      </c>
      <c r="N43" s="26" t="str">
        <f t="shared" ca="1" si="2"/>
        <v/>
      </c>
      <c r="O43" s="26" t="str">
        <f t="shared" ca="1" si="2"/>
        <v/>
      </c>
      <c r="P43" s="26" t="str">
        <f t="shared" ca="1" si="2"/>
        <v/>
      </c>
      <c r="Q43" s="26" t="str">
        <f t="shared" ca="1" si="2"/>
        <v/>
      </c>
      <c r="R43" s="26" t="str">
        <f t="shared" ca="1" si="2"/>
        <v/>
      </c>
      <c r="S43" s="26" t="str">
        <f t="shared" ca="1" si="2"/>
        <v/>
      </c>
      <c r="T43" s="26" t="str">
        <f t="shared" ca="1" si="2"/>
        <v/>
      </c>
      <c r="U43" s="26" t="str">
        <f t="shared" ca="1" si="2"/>
        <v/>
      </c>
      <c r="V43" s="26" t="str">
        <f t="shared" ca="1" si="3"/>
        <v/>
      </c>
      <c r="W43" s="26" t="str">
        <f t="shared" ca="1" si="3"/>
        <v/>
      </c>
      <c r="X43" s="26" t="str">
        <f t="shared" ca="1" si="3"/>
        <v/>
      </c>
      <c r="Y43" s="26" t="str">
        <f t="shared" ca="1" si="3"/>
        <v/>
      </c>
      <c r="Z43" s="26" t="str">
        <f t="shared" ca="1" si="3"/>
        <v/>
      </c>
      <c r="AA43" s="26" t="str">
        <f t="shared" ca="1" si="3"/>
        <v/>
      </c>
      <c r="AB43" s="26" t="str">
        <f t="shared" ca="1" si="3"/>
        <v/>
      </c>
      <c r="AC43" s="26" t="str">
        <f t="shared" ca="1" si="3"/>
        <v/>
      </c>
      <c r="AD43" s="26" t="str">
        <f t="shared" ca="1" si="3"/>
        <v/>
      </c>
      <c r="AE43" s="26" t="str">
        <f t="shared" ca="1" si="3"/>
        <v/>
      </c>
      <c r="AF43" s="26" t="str">
        <f t="shared" ca="1" si="3"/>
        <v/>
      </c>
      <c r="AG43" s="26" t="str">
        <f t="shared" ca="1" si="3"/>
        <v/>
      </c>
      <c r="AH43" s="26" t="str">
        <f t="shared" ca="1" si="3"/>
        <v/>
      </c>
      <c r="AI43" s="26" t="str">
        <f t="shared" ca="1" si="3"/>
        <v/>
      </c>
      <c r="AJ43" s="26" t="str">
        <f t="shared" ca="1" si="3"/>
        <v/>
      </c>
      <c r="AK43" s="26" t="str">
        <f t="shared" ca="1" si="3"/>
        <v/>
      </c>
      <c r="AL43" s="26" t="str">
        <f t="shared" ca="1" si="4"/>
        <v/>
      </c>
      <c r="AM43" s="26" t="str">
        <f t="shared" ca="1" si="4"/>
        <v/>
      </c>
      <c r="AN43" s="26" t="str">
        <f t="shared" ca="1" si="4"/>
        <v/>
      </c>
      <c r="AO43" s="26" t="str">
        <f t="shared" ca="1" si="4"/>
        <v/>
      </c>
      <c r="AP43" s="26" t="str">
        <f t="shared" ca="1" si="4"/>
        <v/>
      </c>
      <c r="AQ43" s="26" t="str">
        <f t="shared" ca="1" si="4"/>
        <v/>
      </c>
      <c r="AR43" s="26" t="str">
        <f t="shared" ca="1" si="4"/>
        <v/>
      </c>
      <c r="AS43" s="26" t="str">
        <f t="shared" ca="1" si="4"/>
        <v/>
      </c>
      <c r="AT43" s="26" t="str">
        <f t="shared" ca="1" si="4"/>
        <v/>
      </c>
      <c r="AU43" s="26" t="str">
        <f t="shared" ca="1" si="4"/>
        <v/>
      </c>
      <c r="AV43" s="26" t="str">
        <f t="shared" ca="1" si="4"/>
        <v/>
      </c>
      <c r="AW43" s="26" t="str">
        <f t="shared" ca="1" si="4"/>
        <v/>
      </c>
      <c r="AX43" s="26" t="str">
        <f t="shared" ca="1" si="4"/>
        <v/>
      </c>
      <c r="AY43" s="26" t="str">
        <f t="shared" ca="1" si="4"/>
        <v/>
      </c>
      <c r="AZ43" s="26" t="str">
        <f t="shared" ca="1" si="4"/>
        <v/>
      </c>
      <c r="BA43" s="26" t="str">
        <f t="shared" ca="1" si="4"/>
        <v/>
      </c>
      <c r="BB43" s="26" t="str">
        <f t="shared" ca="1" si="5"/>
        <v/>
      </c>
      <c r="BC43" s="26" t="str">
        <f t="shared" ca="1" si="5"/>
        <v/>
      </c>
      <c r="BD43" s="26" t="str">
        <f t="shared" ca="1" si="5"/>
        <v/>
      </c>
      <c r="BE43" s="69"/>
    </row>
    <row r="44" spans="1:57" hidden="1" outlineLevel="1" x14ac:dyDescent="0.25">
      <c r="A44" s="63" t="s">
        <v>62</v>
      </c>
      <c r="B44" s="63">
        <v>5</v>
      </c>
      <c r="C44" s="63" t="str">
        <f t="shared" si="6"/>
        <v>5-ROD</v>
      </c>
      <c r="D44" s="63" t="s">
        <v>134</v>
      </c>
      <c r="E44" s="104" t="str">
        <f t="shared" ca="1" si="7"/>
        <v/>
      </c>
      <c r="F44" s="38" t="str">
        <f t="shared" ca="1" si="2"/>
        <v/>
      </c>
      <c r="G44" s="38" t="str">
        <f t="shared" ca="1" si="2"/>
        <v/>
      </c>
      <c r="H44" s="38" t="str">
        <f t="shared" ca="1" si="2"/>
        <v/>
      </c>
      <c r="I44" s="38" t="str">
        <f t="shared" ca="1" si="2"/>
        <v/>
      </c>
      <c r="J44" s="38" t="str">
        <f t="shared" ca="1" si="2"/>
        <v/>
      </c>
      <c r="K44" s="38" t="str">
        <f t="shared" ca="1" si="2"/>
        <v/>
      </c>
      <c r="L44" s="38" t="str">
        <f t="shared" ca="1" si="2"/>
        <v/>
      </c>
      <c r="M44" s="38" t="str">
        <f t="shared" ca="1" si="2"/>
        <v/>
      </c>
      <c r="N44" s="38" t="str">
        <f t="shared" ca="1" si="2"/>
        <v/>
      </c>
      <c r="O44" s="38" t="str">
        <f t="shared" ca="1" si="2"/>
        <v/>
      </c>
      <c r="P44" s="38" t="str">
        <f t="shared" ca="1" si="2"/>
        <v/>
      </c>
      <c r="Q44" s="38" t="str">
        <f t="shared" ca="1" si="2"/>
        <v/>
      </c>
      <c r="R44" s="38" t="str">
        <f t="shared" ca="1" si="2"/>
        <v/>
      </c>
      <c r="S44" s="38" t="str">
        <f t="shared" ca="1" si="2"/>
        <v/>
      </c>
      <c r="T44" s="38" t="str">
        <f t="shared" ca="1" si="2"/>
        <v/>
      </c>
      <c r="U44" s="38" t="str">
        <f t="shared" ca="1" si="2"/>
        <v/>
      </c>
      <c r="V44" s="38" t="str">
        <f t="shared" ca="1" si="3"/>
        <v/>
      </c>
      <c r="W44" s="38" t="str">
        <f t="shared" ca="1" si="3"/>
        <v/>
      </c>
      <c r="X44" s="38" t="str">
        <f t="shared" ca="1" si="3"/>
        <v/>
      </c>
      <c r="Y44" s="38" t="str">
        <f t="shared" ca="1" si="3"/>
        <v/>
      </c>
      <c r="Z44" s="38" t="str">
        <f t="shared" ca="1" si="3"/>
        <v/>
      </c>
      <c r="AA44" s="38" t="str">
        <f t="shared" ca="1" si="3"/>
        <v/>
      </c>
      <c r="AB44" s="38" t="str">
        <f t="shared" ca="1" si="3"/>
        <v/>
      </c>
      <c r="AC44" s="38" t="str">
        <f t="shared" ca="1" si="3"/>
        <v/>
      </c>
      <c r="AD44" s="38" t="str">
        <f t="shared" ca="1" si="3"/>
        <v/>
      </c>
      <c r="AE44" s="38" t="str">
        <f t="shared" ca="1" si="3"/>
        <v/>
      </c>
      <c r="AF44" s="38" t="str">
        <f t="shared" ca="1" si="3"/>
        <v/>
      </c>
      <c r="AG44" s="38" t="str">
        <f t="shared" ca="1" si="3"/>
        <v/>
      </c>
      <c r="AH44" s="38" t="str">
        <f t="shared" ca="1" si="3"/>
        <v/>
      </c>
      <c r="AI44" s="38" t="str">
        <f t="shared" ca="1" si="3"/>
        <v/>
      </c>
      <c r="AJ44" s="38" t="str">
        <f t="shared" ca="1" si="3"/>
        <v/>
      </c>
      <c r="AK44" s="38" t="str">
        <f t="shared" ca="1" si="3"/>
        <v/>
      </c>
      <c r="AL44" s="38" t="str">
        <f t="shared" ca="1" si="4"/>
        <v/>
      </c>
      <c r="AM44" s="38" t="str">
        <f t="shared" ca="1" si="4"/>
        <v/>
      </c>
      <c r="AN44" s="38" t="str">
        <f t="shared" ca="1" si="4"/>
        <v/>
      </c>
      <c r="AO44" s="38" t="str">
        <f t="shared" ca="1" si="4"/>
        <v/>
      </c>
      <c r="AP44" s="38" t="str">
        <f t="shared" ca="1" si="4"/>
        <v/>
      </c>
      <c r="AQ44" s="38" t="str">
        <f t="shared" ca="1" si="4"/>
        <v/>
      </c>
      <c r="AR44" s="38" t="str">
        <f t="shared" ca="1" si="4"/>
        <v/>
      </c>
      <c r="AS44" s="38" t="str">
        <f t="shared" ca="1" si="4"/>
        <v/>
      </c>
      <c r="AT44" s="38" t="str">
        <f t="shared" ca="1" si="4"/>
        <v/>
      </c>
      <c r="AU44" s="38" t="str">
        <f t="shared" ca="1" si="4"/>
        <v/>
      </c>
      <c r="AV44" s="38" t="str">
        <f t="shared" ca="1" si="4"/>
        <v/>
      </c>
      <c r="AW44" s="38" t="str">
        <f t="shared" ca="1" si="4"/>
        <v/>
      </c>
      <c r="AX44" s="38" t="str">
        <f t="shared" ca="1" si="4"/>
        <v/>
      </c>
      <c r="AY44" s="38" t="str">
        <f t="shared" ca="1" si="4"/>
        <v/>
      </c>
      <c r="AZ44" s="38" t="str">
        <f t="shared" ca="1" si="4"/>
        <v/>
      </c>
      <c r="BA44" s="38" t="str">
        <f t="shared" ca="1" si="4"/>
        <v/>
      </c>
      <c r="BB44" s="38" t="str">
        <f t="shared" ca="1" si="5"/>
        <v/>
      </c>
      <c r="BC44" s="38" t="str">
        <f t="shared" ca="1" si="5"/>
        <v/>
      </c>
      <c r="BD44" s="38" t="str">
        <f t="shared" ca="1" si="5"/>
        <v/>
      </c>
      <c r="BE44" s="69"/>
    </row>
    <row r="45" spans="1:57" hidden="1" outlineLevel="1" x14ac:dyDescent="0.25">
      <c r="A45" s="64" t="s">
        <v>63</v>
      </c>
      <c r="B45" s="64">
        <v>4</v>
      </c>
      <c r="C45" s="64" t="str">
        <f t="shared" si="6"/>
        <v>4-PICKUP</v>
      </c>
      <c r="D45" s="64" t="s">
        <v>134</v>
      </c>
      <c r="E45" s="103" t="str">
        <f t="shared" ca="1" si="7"/>
        <v/>
      </c>
      <c r="F45" s="26" t="str">
        <f t="shared" ca="1" si="2"/>
        <v/>
      </c>
      <c r="G45" s="26" t="str">
        <f t="shared" ca="1" si="2"/>
        <v/>
      </c>
      <c r="H45" s="26" t="str">
        <f t="shared" ca="1" si="2"/>
        <v/>
      </c>
      <c r="I45" s="26" t="str">
        <f t="shared" ca="1" si="2"/>
        <v/>
      </c>
      <c r="J45" s="26" t="str">
        <f t="shared" ca="1" si="2"/>
        <v/>
      </c>
      <c r="K45" s="26" t="str">
        <f t="shared" ca="1" si="2"/>
        <v/>
      </c>
      <c r="L45" s="26" t="str">
        <f t="shared" ca="1" si="2"/>
        <v/>
      </c>
      <c r="M45" s="26" t="str">
        <f t="shared" ca="1" si="2"/>
        <v/>
      </c>
      <c r="N45" s="26" t="str">
        <f t="shared" ca="1" si="2"/>
        <v/>
      </c>
      <c r="O45" s="26" t="str">
        <f t="shared" ca="1" si="2"/>
        <v/>
      </c>
      <c r="P45" s="26" t="str">
        <f t="shared" ca="1" si="2"/>
        <v/>
      </c>
      <c r="Q45" s="26" t="str">
        <f t="shared" ca="1" si="2"/>
        <v/>
      </c>
      <c r="R45" s="26" t="str">
        <f t="shared" ca="1" si="2"/>
        <v/>
      </c>
      <c r="S45" s="26" t="str">
        <f t="shared" ca="1" si="2"/>
        <v/>
      </c>
      <c r="T45" s="26" t="str">
        <f t="shared" ca="1" si="2"/>
        <v/>
      </c>
      <c r="U45" s="26" t="str">
        <f t="shared" ca="1" si="2"/>
        <v/>
      </c>
      <c r="V45" s="26" t="str">
        <f t="shared" ca="1" si="3"/>
        <v/>
      </c>
      <c r="W45" s="26" t="str">
        <f t="shared" ca="1" si="3"/>
        <v/>
      </c>
      <c r="X45" s="26" t="str">
        <f t="shared" ca="1" si="3"/>
        <v/>
      </c>
      <c r="Y45" s="26" t="str">
        <f t="shared" ca="1" si="3"/>
        <v/>
      </c>
      <c r="Z45" s="26" t="str">
        <f t="shared" ca="1" si="3"/>
        <v/>
      </c>
      <c r="AA45" s="26" t="str">
        <f t="shared" ca="1" si="3"/>
        <v/>
      </c>
      <c r="AB45" s="26" t="str">
        <f t="shared" ca="1" si="3"/>
        <v/>
      </c>
      <c r="AC45" s="26" t="str">
        <f t="shared" ca="1" si="3"/>
        <v/>
      </c>
      <c r="AD45" s="26" t="str">
        <f t="shared" ca="1" si="3"/>
        <v/>
      </c>
      <c r="AE45" s="26" t="str">
        <f t="shared" ca="1" si="3"/>
        <v/>
      </c>
      <c r="AF45" s="26" t="str">
        <f t="shared" ca="1" si="3"/>
        <v/>
      </c>
      <c r="AG45" s="26" t="str">
        <f t="shared" ca="1" si="3"/>
        <v/>
      </c>
      <c r="AH45" s="26" t="str">
        <f t="shared" ca="1" si="3"/>
        <v/>
      </c>
      <c r="AI45" s="26" t="str">
        <f t="shared" ca="1" si="3"/>
        <v/>
      </c>
      <c r="AJ45" s="26" t="str">
        <f t="shared" ca="1" si="3"/>
        <v/>
      </c>
      <c r="AK45" s="26" t="str">
        <f t="shared" ca="1" si="3"/>
        <v/>
      </c>
      <c r="AL45" s="26" t="str">
        <f t="shared" ca="1" si="4"/>
        <v/>
      </c>
      <c r="AM45" s="26" t="str">
        <f t="shared" ca="1" si="4"/>
        <v/>
      </c>
      <c r="AN45" s="26" t="str">
        <f t="shared" ca="1" si="4"/>
        <v/>
      </c>
      <c r="AO45" s="26" t="str">
        <f t="shared" ca="1" si="4"/>
        <v/>
      </c>
      <c r="AP45" s="26" t="str">
        <f t="shared" ca="1" si="4"/>
        <v/>
      </c>
      <c r="AQ45" s="26" t="str">
        <f t="shared" ca="1" si="4"/>
        <v/>
      </c>
      <c r="AR45" s="26" t="str">
        <f t="shared" ca="1" si="4"/>
        <v/>
      </c>
      <c r="AS45" s="26" t="str">
        <f t="shared" ca="1" si="4"/>
        <v/>
      </c>
      <c r="AT45" s="26" t="str">
        <f t="shared" ca="1" si="4"/>
        <v/>
      </c>
      <c r="AU45" s="26" t="str">
        <f t="shared" ca="1" si="4"/>
        <v/>
      </c>
      <c r="AV45" s="26" t="str">
        <f t="shared" ca="1" si="4"/>
        <v/>
      </c>
      <c r="AW45" s="26" t="str">
        <f t="shared" ca="1" si="4"/>
        <v/>
      </c>
      <c r="AX45" s="26" t="str">
        <f t="shared" ca="1" si="4"/>
        <v/>
      </c>
      <c r="AY45" s="26" t="str">
        <f t="shared" ca="1" si="4"/>
        <v/>
      </c>
      <c r="AZ45" s="26" t="str">
        <f t="shared" ca="1" si="4"/>
        <v/>
      </c>
      <c r="BA45" s="26" t="str">
        <f t="shared" ca="1" si="4"/>
        <v/>
      </c>
      <c r="BB45" s="26" t="str">
        <f t="shared" ca="1" si="5"/>
        <v/>
      </c>
      <c r="BC45" s="26" t="str">
        <f t="shared" ca="1" si="5"/>
        <v/>
      </c>
      <c r="BD45" s="26" t="str">
        <f t="shared" ca="1" si="5"/>
        <v/>
      </c>
      <c r="BE45" s="69"/>
    </row>
    <row r="46" spans="1:57" hidden="1" outlineLevel="1" x14ac:dyDescent="0.25">
      <c r="A46" s="63" t="s">
        <v>64</v>
      </c>
      <c r="B46" s="63">
        <v>5</v>
      </c>
      <c r="C46" s="63" t="str">
        <f t="shared" si="6"/>
        <v>5-MSG</v>
      </c>
      <c r="D46" s="63" t="s">
        <v>134</v>
      </c>
      <c r="E46" s="104" t="str">
        <f t="shared" ca="1" si="7"/>
        <v/>
      </c>
      <c r="F46" s="38" t="str">
        <f t="shared" ca="1" si="2"/>
        <v/>
      </c>
      <c r="G46" s="38" t="str">
        <f t="shared" ca="1" si="2"/>
        <v/>
      </c>
      <c r="H46" s="38" t="str">
        <f t="shared" ca="1" si="2"/>
        <v/>
      </c>
      <c r="I46" s="38" t="str">
        <f t="shared" ca="1" si="2"/>
        <v/>
      </c>
      <c r="J46" s="38" t="str">
        <f t="shared" ca="1" si="2"/>
        <v/>
      </c>
      <c r="K46" s="38" t="str">
        <f t="shared" ca="1" si="2"/>
        <v/>
      </c>
      <c r="L46" s="38" t="str">
        <f t="shared" ca="1" si="2"/>
        <v/>
      </c>
      <c r="M46" s="38" t="str">
        <f t="shared" ca="1" si="2"/>
        <v/>
      </c>
      <c r="N46" s="38" t="str">
        <f t="shared" ca="1" si="2"/>
        <v/>
      </c>
      <c r="O46" s="38" t="str">
        <f t="shared" ca="1" si="2"/>
        <v/>
      </c>
      <c r="P46" s="38" t="str">
        <f t="shared" ca="1" si="2"/>
        <v/>
      </c>
      <c r="Q46" s="38" t="str">
        <f t="shared" ca="1" si="2"/>
        <v/>
      </c>
      <c r="R46" s="38" t="str">
        <f t="shared" ca="1" si="2"/>
        <v/>
      </c>
      <c r="S46" s="38" t="str">
        <f t="shared" ca="1" si="2"/>
        <v/>
      </c>
      <c r="T46" s="38" t="str">
        <f t="shared" ca="1" si="2"/>
        <v/>
      </c>
      <c r="U46" s="38" t="str">
        <f t="shared" ca="1" si="2"/>
        <v/>
      </c>
      <c r="V46" s="38" t="str">
        <f t="shared" ca="1" si="3"/>
        <v/>
      </c>
      <c r="W46" s="38" t="str">
        <f t="shared" ca="1" si="3"/>
        <v/>
      </c>
      <c r="X46" s="38" t="str">
        <f t="shared" ca="1" si="3"/>
        <v/>
      </c>
      <c r="Y46" s="38" t="str">
        <f t="shared" ca="1" si="3"/>
        <v/>
      </c>
      <c r="Z46" s="38" t="str">
        <f t="shared" ca="1" si="3"/>
        <v/>
      </c>
      <c r="AA46" s="38" t="str">
        <f t="shared" ca="1" si="3"/>
        <v/>
      </c>
      <c r="AB46" s="38" t="str">
        <f t="shared" ca="1" si="3"/>
        <v/>
      </c>
      <c r="AC46" s="38" t="str">
        <f t="shared" ca="1" si="3"/>
        <v/>
      </c>
      <c r="AD46" s="38" t="str">
        <f t="shared" ca="1" si="3"/>
        <v/>
      </c>
      <c r="AE46" s="38" t="str">
        <f t="shared" ca="1" si="3"/>
        <v/>
      </c>
      <c r="AF46" s="38" t="str">
        <f t="shared" ca="1" si="3"/>
        <v/>
      </c>
      <c r="AG46" s="38" t="str">
        <f t="shared" ca="1" si="3"/>
        <v/>
      </c>
      <c r="AH46" s="38" t="str">
        <f t="shared" ca="1" si="3"/>
        <v/>
      </c>
      <c r="AI46" s="38" t="str">
        <f t="shared" ca="1" si="3"/>
        <v/>
      </c>
      <c r="AJ46" s="38" t="str">
        <f t="shared" ca="1" si="3"/>
        <v/>
      </c>
      <c r="AK46" s="38" t="str">
        <f t="shared" ca="1" si="3"/>
        <v/>
      </c>
      <c r="AL46" s="38" t="str">
        <f t="shared" ca="1" si="4"/>
        <v/>
      </c>
      <c r="AM46" s="38" t="str">
        <f t="shared" ca="1" si="4"/>
        <v/>
      </c>
      <c r="AN46" s="38" t="str">
        <f t="shared" ca="1" si="4"/>
        <v/>
      </c>
      <c r="AO46" s="38" t="str">
        <f t="shared" ca="1" si="4"/>
        <v/>
      </c>
      <c r="AP46" s="38" t="str">
        <f t="shared" ca="1" si="4"/>
        <v/>
      </c>
      <c r="AQ46" s="38" t="str">
        <f t="shared" ca="1" si="4"/>
        <v/>
      </c>
      <c r="AR46" s="38" t="str">
        <f t="shared" ca="1" si="4"/>
        <v/>
      </c>
      <c r="AS46" s="38" t="str">
        <f t="shared" ca="1" si="4"/>
        <v/>
      </c>
      <c r="AT46" s="38" t="str">
        <f t="shared" ca="1" si="4"/>
        <v/>
      </c>
      <c r="AU46" s="38" t="str">
        <f t="shared" ca="1" si="4"/>
        <v/>
      </c>
      <c r="AV46" s="38" t="str">
        <f t="shared" ca="1" si="4"/>
        <v/>
      </c>
      <c r="AW46" s="38" t="str">
        <f t="shared" ca="1" si="4"/>
        <v/>
      </c>
      <c r="AX46" s="38" t="str">
        <f t="shared" ca="1" si="4"/>
        <v/>
      </c>
      <c r="AY46" s="38" t="str">
        <f t="shared" ca="1" si="4"/>
        <v/>
      </c>
      <c r="AZ46" s="38" t="str">
        <f t="shared" ca="1" si="4"/>
        <v/>
      </c>
      <c r="BA46" s="38" t="str">
        <f t="shared" ca="1" si="4"/>
        <v/>
      </c>
      <c r="BB46" s="38" t="str">
        <f t="shared" ca="1" si="5"/>
        <v/>
      </c>
      <c r="BC46" s="38" t="str">
        <f t="shared" ca="1" si="5"/>
        <v/>
      </c>
      <c r="BD46" s="38" t="str">
        <f t="shared" ca="1" si="5"/>
        <v/>
      </c>
      <c r="BE46" s="69"/>
    </row>
    <row r="47" spans="1:57" hidden="1" outlineLevel="1" x14ac:dyDescent="0.25">
      <c r="A47" s="64" t="s">
        <v>65</v>
      </c>
      <c r="B47" s="64">
        <v>5</v>
      </c>
      <c r="C47" s="64" t="str">
        <f t="shared" si="6"/>
        <v>5-SWAP</v>
      </c>
      <c r="D47" s="64" t="s">
        <v>134</v>
      </c>
      <c r="E47" s="103" t="str">
        <f t="shared" ca="1" si="7"/>
        <v/>
      </c>
      <c r="F47" s="26" t="str">
        <f t="shared" ca="1" si="2"/>
        <v/>
      </c>
      <c r="G47" s="26" t="str">
        <f t="shared" ca="1" si="2"/>
        <v/>
      </c>
      <c r="H47" s="26" t="str">
        <f t="shared" ca="1" si="2"/>
        <v/>
      </c>
      <c r="I47" s="26" t="str">
        <f t="shared" ca="1" si="2"/>
        <v/>
      </c>
      <c r="J47" s="26" t="str">
        <f t="shared" ca="1" si="2"/>
        <v/>
      </c>
      <c r="K47" s="26" t="str">
        <f t="shared" ca="1" si="2"/>
        <v/>
      </c>
      <c r="L47" s="26" t="str">
        <f t="shared" ca="1" si="2"/>
        <v/>
      </c>
      <c r="M47" s="26" t="str">
        <f t="shared" ca="1" si="2"/>
        <v/>
      </c>
      <c r="N47" s="26" t="str">
        <f t="shared" ca="1" si="2"/>
        <v/>
      </c>
      <c r="O47" s="26" t="str">
        <f t="shared" ca="1" si="2"/>
        <v/>
      </c>
      <c r="P47" s="26" t="str">
        <f t="shared" ca="1" si="2"/>
        <v/>
      </c>
      <c r="Q47" s="26" t="str">
        <f t="shared" ca="1" si="2"/>
        <v/>
      </c>
      <c r="R47" s="26" t="str">
        <f t="shared" ca="1" si="2"/>
        <v/>
      </c>
      <c r="S47" s="26" t="str">
        <f t="shared" ca="1" si="2"/>
        <v/>
      </c>
      <c r="T47" s="26" t="str">
        <f t="shared" ca="1" si="2"/>
        <v/>
      </c>
      <c r="U47" s="26" t="str">
        <f t="shared" ca="1" si="2"/>
        <v/>
      </c>
      <c r="V47" s="26" t="str">
        <f t="shared" ca="1" si="3"/>
        <v/>
      </c>
      <c r="W47" s="26" t="str">
        <f t="shared" ca="1" si="3"/>
        <v/>
      </c>
      <c r="X47" s="26" t="str">
        <f t="shared" ca="1" si="3"/>
        <v/>
      </c>
      <c r="Y47" s="26" t="str">
        <f t="shared" ca="1" si="3"/>
        <v/>
      </c>
      <c r="Z47" s="26" t="str">
        <f t="shared" ca="1" si="3"/>
        <v/>
      </c>
      <c r="AA47" s="26" t="str">
        <f t="shared" ca="1" si="3"/>
        <v/>
      </c>
      <c r="AB47" s="26" t="str">
        <f t="shared" ca="1" si="3"/>
        <v/>
      </c>
      <c r="AC47" s="26" t="str">
        <f t="shared" ca="1" si="3"/>
        <v/>
      </c>
      <c r="AD47" s="26" t="str">
        <f t="shared" ca="1" si="3"/>
        <v/>
      </c>
      <c r="AE47" s="26" t="str">
        <f t="shared" ca="1" si="3"/>
        <v/>
      </c>
      <c r="AF47" s="26" t="str">
        <f t="shared" ca="1" si="3"/>
        <v/>
      </c>
      <c r="AG47" s="26" t="str">
        <f t="shared" ca="1" si="3"/>
        <v/>
      </c>
      <c r="AH47" s="26" t="str">
        <f t="shared" ca="1" si="3"/>
        <v/>
      </c>
      <c r="AI47" s="26" t="str">
        <f t="shared" ca="1" si="3"/>
        <v/>
      </c>
      <c r="AJ47" s="26" t="str">
        <f t="shared" ca="1" si="3"/>
        <v/>
      </c>
      <c r="AK47" s="26" t="str">
        <f t="shared" ca="1" si="3"/>
        <v/>
      </c>
      <c r="AL47" s="26" t="str">
        <f t="shared" ca="1" si="4"/>
        <v/>
      </c>
      <c r="AM47" s="26" t="str">
        <f t="shared" ca="1" si="4"/>
        <v/>
      </c>
      <c r="AN47" s="26" t="str">
        <f t="shared" ca="1" si="4"/>
        <v/>
      </c>
      <c r="AO47" s="26" t="str">
        <f t="shared" ca="1" si="4"/>
        <v/>
      </c>
      <c r="AP47" s="26" t="str">
        <f t="shared" ca="1" si="4"/>
        <v/>
      </c>
      <c r="AQ47" s="26" t="str">
        <f t="shared" ca="1" si="4"/>
        <v/>
      </c>
      <c r="AR47" s="26" t="str">
        <f t="shared" ca="1" si="4"/>
        <v/>
      </c>
      <c r="AS47" s="26" t="str">
        <f t="shared" ca="1" si="4"/>
        <v/>
      </c>
      <c r="AT47" s="26" t="str">
        <f t="shared" ca="1" si="4"/>
        <v/>
      </c>
      <c r="AU47" s="26" t="str">
        <f t="shared" ca="1" si="4"/>
        <v/>
      </c>
      <c r="AV47" s="26" t="str">
        <f t="shared" ca="1" si="4"/>
        <v/>
      </c>
      <c r="AW47" s="26" t="str">
        <f t="shared" ca="1" si="4"/>
        <v/>
      </c>
      <c r="AX47" s="26" t="str">
        <f t="shared" ca="1" si="4"/>
        <v/>
      </c>
      <c r="AY47" s="26" t="str">
        <f t="shared" ca="1" si="4"/>
        <v/>
      </c>
      <c r="AZ47" s="26" t="str">
        <f t="shared" ca="1" si="4"/>
        <v/>
      </c>
      <c r="BA47" s="26" t="str">
        <f t="shared" ca="1" si="4"/>
        <v/>
      </c>
      <c r="BB47" s="26" t="str">
        <f t="shared" ca="1" si="5"/>
        <v/>
      </c>
      <c r="BC47" s="26" t="str">
        <f t="shared" ca="1" si="5"/>
        <v/>
      </c>
      <c r="BD47" s="26" t="str">
        <f t="shared" ca="1" si="5"/>
        <v/>
      </c>
      <c r="BE47" s="69"/>
    </row>
    <row r="48" spans="1:57" hidden="1" outlineLevel="1" x14ac:dyDescent="0.25">
      <c r="A48" s="63" t="s">
        <v>66</v>
      </c>
      <c r="B48" s="63">
        <v>5</v>
      </c>
      <c r="C48" s="63" t="str">
        <f t="shared" si="6"/>
        <v>5-SHIPINFO</v>
      </c>
      <c r="D48" s="63" t="s">
        <v>134</v>
      </c>
      <c r="E48" s="104" t="str">
        <f t="shared" ca="1" si="7"/>
        <v/>
      </c>
      <c r="F48" s="38" t="str">
        <f t="shared" ca="1" si="2"/>
        <v/>
      </c>
      <c r="G48" s="38" t="str">
        <f t="shared" ca="1" si="2"/>
        <v/>
      </c>
      <c r="H48" s="38" t="str">
        <f t="shared" ca="1" si="2"/>
        <v/>
      </c>
      <c r="I48" s="38" t="str">
        <f t="shared" ca="1" si="2"/>
        <v/>
      </c>
      <c r="J48" s="38" t="str">
        <f t="shared" ca="1" si="2"/>
        <v/>
      </c>
      <c r="K48" s="38" t="str">
        <f t="shared" ca="1" si="2"/>
        <v/>
      </c>
      <c r="L48" s="38" t="str">
        <f t="shared" ca="1" si="2"/>
        <v/>
      </c>
      <c r="M48" s="38" t="str">
        <f t="shared" ca="1" si="2"/>
        <v/>
      </c>
      <c r="N48" s="38" t="str">
        <f t="shared" ca="1" si="2"/>
        <v/>
      </c>
      <c r="O48" s="38" t="str">
        <f t="shared" ca="1" si="2"/>
        <v/>
      </c>
      <c r="P48" s="38" t="str">
        <f t="shared" ca="1" si="2"/>
        <v/>
      </c>
      <c r="Q48" s="38" t="str">
        <f t="shared" ca="1" si="2"/>
        <v/>
      </c>
      <c r="R48" s="38" t="str">
        <f t="shared" ca="1" si="2"/>
        <v/>
      </c>
      <c r="S48" s="38" t="str">
        <f t="shared" ca="1" si="2"/>
        <v/>
      </c>
      <c r="T48" s="38" t="str">
        <f t="shared" ca="1" si="2"/>
        <v/>
      </c>
      <c r="U48" s="38" t="str">
        <f t="shared" ref="U48:AJ53" ca="1" si="8">IF(ISERROR(DATEVALUE(RIGHT(LEFT(INDEX(INDIRECT("'"&amp;$C48&amp;"'!"&amp;"A1"&amp;":"&amp;"BZ100"),MATCH(U$1,INDIRECT("'"&amp;$C48&amp;"'!"&amp;"A1"&amp;":"&amp;"A100"),0),MATCH($C$31,INDIRECT("'"&amp;$C48&amp;"'!"&amp;"A1"&amp;":"&amp;"BZ1"),0)),SEARCH("#",SUBSTITUTE(INDEX(INDIRECT("'"&amp;$C48&amp;"'!"&amp;"A1"&amp;":"&amp;"BZ100"),MATCH(U$1,INDIRECT("'"&amp;$C48&amp;"'!"&amp;"A1"&amp;":"&amp;"A100"),0),MATCH($C$31,INDIRECT("'"&amp;$C48&amp;"'!"&amp;"A1"&amp;":"&amp;"BZ1"),0)),"]","#",LEN(INDEX(INDIRECT("'"&amp;$C48&amp;"'!"&amp;"A1"&amp;":"&amp;"BZ100"),MATCH(U$1,INDIRECT("'"&amp;$C48&amp;"'!"&amp;"A1"&amp;":"&amp;"A100"),0),MATCH($C$31,INDIRECT("'"&amp;$C48&amp;"'!"&amp;"A1"&amp;":"&amp;"BZ1"),0)))-LEN(SUBSTITUTE(INDEX(INDIRECT("'"&amp;$C48&amp;"'!"&amp;"A1"&amp;":"&amp;"BZ100"),MATCH(U$1,INDIRECT("'"&amp;$C48&amp;"'!"&amp;"A1"&amp;":"&amp;"A100"),0),MATCH($C$31,INDIRECT("'"&amp;$C48&amp;"'!"&amp;"A1"&amp;":"&amp;"BZ1"),0)),"]",""))))-1),10)))=FALSE,IF(AND(DATEVALUE(RIGHT(LEFT(INDEX(INDIRECT("'"&amp;$C48&amp;"'!"&amp;"A1"&amp;":"&amp;"BZ100"),MATCH(U$1,INDIRECT("'"&amp;$C48&amp;"'!"&amp;"A1"&amp;":"&amp;"A100"),0),MATCH($C$31,INDIRECT("'"&amp;$C48&amp;"'!"&amp;"A1"&amp;":"&amp;"BZ1"),0)),SEARCH("#",SUBSTITUTE(INDEX(INDIRECT("'"&amp;$C48&amp;"'!"&amp;"A1"&amp;":"&amp;"BZ100"),MATCH(U$1,INDIRECT("'"&amp;$C48&amp;"'!"&amp;"A1"&amp;":"&amp;"A100"),0),MATCH($C$31,INDIRECT("'"&amp;$C48&amp;"'!"&amp;"A1"&amp;":"&amp;"BZ1"),0)),"]","#",LEN(INDEX(INDIRECT("'"&amp;$C48&amp;"'!"&amp;"A1"&amp;":"&amp;"BZ100"),MATCH(U$1,INDIRECT("'"&amp;$C48&amp;"'!"&amp;"A1"&amp;":"&amp;"A100"),0),MATCH($C$31,INDIRECT("'"&amp;$C48&amp;"'!"&amp;"A1"&amp;":"&amp;"BZ1"),0)))-LEN(SUBSTITUTE(INDEX(INDIRECT("'"&amp;$C48&amp;"'!"&amp;"A1"&amp;":"&amp;"BZ100"),MATCH(U$1,INDIRECT("'"&amp;$C48&amp;"'!"&amp;"A1"&amp;":"&amp;"A100"),0),MATCH($C$31,INDIRECT("'"&amp;$C48&amp;"'!"&amp;"A1"&amp;":"&amp;"BZ1"),0)),"]",""))))-1),10))&lt;$C$30,DATEVALUE(RIGHT(LEFT(INDEX(INDIRECT("'"&amp;$C48&amp;"'!"&amp;"A1"&amp;":"&amp;"BZ100"),MATCH(U$1,INDIRECT("'"&amp;$C48&amp;"'!"&amp;"A1"&amp;":"&amp;"A100"),0),MATCH($C$31,INDIRECT("'"&amp;$C48&amp;"'!"&amp;"A1"&amp;":"&amp;"BZ1"),0)),SEARCH("#",SUBSTITUTE(INDEX(INDIRECT("'"&amp;$C48&amp;"'!"&amp;"A1"&amp;":"&amp;"BZ100"),MATCH(U$1,INDIRECT("'"&amp;$C48&amp;"'!"&amp;"A1"&amp;":"&amp;"A100"),0),MATCH($C$31,INDIRECT("'"&amp;$C48&amp;"'!"&amp;"A1"&amp;":"&amp;"BZ1"),0)),"]","#",LEN(INDEX(INDIRECT("'"&amp;$C48&amp;"'!"&amp;"A1"&amp;":"&amp;"BZ100"),MATCH(U$1,INDIRECT("'"&amp;$C48&amp;"'!"&amp;"A1"&amp;":"&amp;"A100"),0),MATCH($C$31,INDIRECT("'"&amp;$C48&amp;"'!"&amp;"A1"&amp;":"&amp;"BZ1"),0)))-LEN(SUBSTITUTE(INDEX(INDIRECT("'"&amp;$C48&amp;"'!"&amp;"A1"&amp;":"&amp;"BZ100"),MATCH(U$1,INDIRECT("'"&amp;$C48&amp;"'!"&amp;"A1"&amp;":"&amp;"A100"),0),MATCH($C$31,INDIRECT("'"&amp;$C48&amp;"'!"&amp;"A1"&amp;":"&amp;"BZ1"),0)),"]",""))))-1),10))&gt;$C$29),"X",""),"")</f>
        <v/>
      </c>
      <c r="V48" s="38" t="str">
        <f t="shared" ca="1" si="3"/>
        <v/>
      </c>
      <c r="W48" s="38" t="str">
        <f t="shared" ca="1" si="3"/>
        <v/>
      </c>
      <c r="X48" s="38" t="str">
        <f t="shared" ca="1" si="3"/>
        <v/>
      </c>
      <c r="Y48" s="38" t="str">
        <f t="shared" ca="1" si="3"/>
        <v/>
      </c>
      <c r="Z48" s="38" t="str">
        <f t="shared" ca="1" si="3"/>
        <v/>
      </c>
      <c r="AA48" s="38" t="str">
        <f t="shared" ca="1" si="3"/>
        <v/>
      </c>
      <c r="AB48" s="38" t="str">
        <f t="shared" ca="1" si="3"/>
        <v/>
      </c>
      <c r="AC48" s="38" t="str">
        <f t="shared" ca="1" si="3"/>
        <v/>
      </c>
      <c r="AD48" s="38" t="str">
        <f t="shared" ca="1" si="3"/>
        <v/>
      </c>
      <c r="AE48" s="38" t="str">
        <f t="shared" ca="1" si="3"/>
        <v/>
      </c>
      <c r="AF48" s="38" t="str">
        <f t="shared" ca="1" si="3"/>
        <v/>
      </c>
      <c r="AG48" s="38" t="str">
        <f t="shared" ca="1" si="3"/>
        <v/>
      </c>
      <c r="AH48" s="38" t="str">
        <f t="shared" ca="1" si="3"/>
        <v/>
      </c>
      <c r="AI48" s="38" t="str">
        <f t="shared" ca="1" si="3"/>
        <v/>
      </c>
      <c r="AJ48" s="38" t="str">
        <f t="shared" ca="1" si="3"/>
        <v/>
      </c>
      <c r="AK48" s="38" t="str">
        <f t="shared" ref="AK48:AZ53" ca="1" si="9">IF(ISERROR(DATEVALUE(RIGHT(LEFT(INDEX(INDIRECT("'"&amp;$C48&amp;"'!"&amp;"A1"&amp;":"&amp;"BZ100"),MATCH(AK$1,INDIRECT("'"&amp;$C48&amp;"'!"&amp;"A1"&amp;":"&amp;"A100"),0),MATCH($C$31,INDIRECT("'"&amp;$C48&amp;"'!"&amp;"A1"&amp;":"&amp;"BZ1"),0)),SEARCH("#",SUBSTITUTE(INDEX(INDIRECT("'"&amp;$C48&amp;"'!"&amp;"A1"&amp;":"&amp;"BZ100"),MATCH(AK$1,INDIRECT("'"&amp;$C48&amp;"'!"&amp;"A1"&amp;":"&amp;"A100"),0),MATCH($C$31,INDIRECT("'"&amp;$C48&amp;"'!"&amp;"A1"&amp;":"&amp;"BZ1"),0)),"]","#",LEN(INDEX(INDIRECT("'"&amp;$C48&amp;"'!"&amp;"A1"&amp;":"&amp;"BZ100"),MATCH(AK$1,INDIRECT("'"&amp;$C48&amp;"'!"&amp;"A1"&amp;":"&amp;"A100"),0),MATCH($C$31,INDIRECT("'"&amp;$C48&amp;"'!"&amp;"A1"&amp;":"&amp;"BZ1"),0)))-LEN(SUBSTITUTE(INDEX(INDIRECT("'"&amp;$C48&amp;"'!"&amp;"A1"&amp;":"&amp;"BZ100"),MATCH(AK$1,INDIRECT("'"&amp;$C48&amp;"'!"&amp;"A1"&amp;":"&amp;"A100"),0),MATCH($C$31,INDIRECT("'"&amp;$C48&amp;"'!"&amp;"A1"&amp;":"&amp;"BZ1"),0)),"]",""))))-1),10)))=FALSE,IF(AND(DATEVALUE(RIGHT(LEFT(INDEX(INDIRECT("'"&amp;$C48&amp;"'!"&amp;"A1"&amp;":"&amp;"BZ100"),MATCH(AK$1,INDIRECT("'"&amp;$C48&amp;"'!"&amp;"A1"&amp;":"&amp;"A100"),0),MATCH($C$31,INDIRECT("'"&amp;$C48&amp;"'!"&amp;"A1"&amp;":"&amp;"BZ1"),0)),SEARCH("#",SUBSTITUTE(INDEX(INDIRECT("'"&amp;$C48&amp;"'!"&amp;"A1"&amp;":"&amp;"BZ100"),MATCH(AK$1,INDIRECT("'"&amp;$C48&amp;"'!"&amp;"A1"&amp;":"&amp;"A100"),0),MATCH($C$31,INDIRECT("'"&amp;$C48&amp;"'!"&amp;"A1"&amp;":"&amp;"BZ1"),0)),"]","#",LEN(INDEX(INDIRECT("'"&amp;$C48&amp;"'!"&amp;"A1"&amp;":"&amp;"BZ100"),MATCH(AK$1,INDIRECT("'"&amp;$C48&amp;"'!"&amp;"A1"&amp;":"&amp;"A100"),0),MATCH($C$31,INDIRECT("'"&amp;$C48&amp;"'!"&amp;"A1"&amp;":"&amp;"BZ1"),0)))-LEN(SUBSTITUTE(INDEX(INDIRECT("'"&amp;$C48&amp;"'!"&amp;"A1"&amp;":"&amp;"BZ100"),MATCH(AK$1,INDIRECT("'"&amp;$C48&amp;"'!"&amp;"A1"&amp;":"&amp;"A100"),0),MATCH($C$31,INDIRECT("'"&amp;$C48&amp;"'!"&amp;"A1"&amp;":"&amp;"BZ1"),0)),"]",""))))-1),10))&lt;$C$30,DATEVALUE(RIGHT(LEFT(INDEX(INDIRECT("'"&amp;$C48&amp;"'!"&amp;"A1"&amp;":"&amp;"BZ100"),MATCH(AK$1,INDIRECT("'"&amp;$C48&amp;"'!"&amp;"A1"&amp;":"&amp;"A100"),0),MATCH($C$31,INDIRECT("'"&amp;$C48&amp;"'!"&amp;"A1"&amp;":"&amp;"BZ1"),0)),SEARCH("#",SUBSTITUTE(INDEX(INDIRECT("'"&amp;$C48&amp;"'!"&amp;"A1"&amp;":"&amp;"BZ100"),MATCH(AK$1,INDIRECT("'"&amp;$C48&amp;"'!"&amp;"A1"&amp;":"&amp;"A100"),0),MATCH($C$31,INDIRECT("'"&amp;$C48&amp;"'!"&amp;"A1"&amp;":"&amp;"BZ1"),0)),"]","#",LEN(INDEX(INDIRECT("'"&amp;$C48&amp;"'!"&amp;"A1"&amp;":"&amp;"BZ100"),MATCH(AK$1,INDIRECT("'"&amp;$C48&amp;"'!"&amp;"A1"&amp;":"&amp;"A100"),0),MATCH($C$31,INDIRECT("'"&amp;$C48&amp;"'!"&amp;"A1"&amp;":"&amp;"BZ1"),0)))-LEN(SUBSTITUTE(INDEX(INDIRECT("'"&amp;$C48&amp;"'!"&amp;"A1"&amp;":"&amp;"BZ100"),MATCH(AK$1,INDIRECT("'"&amp;$C48&amp;"'!"&amp;"A1"&amp;":"&amp;"A100"),0),MATCH($C$31,INDIRECT("'"&amp;$C48&amp;"'!"&amp;"A1"&amp;":"&amp;"BZ1"),0)),"]",""))))-1),10))&gt;$C$29),"X",""),"")</f>
        <v/>
      </c>
      <c r="AL48" s="38" t="str">
        <f t="shared" ca="1" si="4"/>
        <v/>
      </c>
      <c r="AM48" s="38" t="str">
        <f t="shared" ca="1" si="4"/>
        <v/>
      </c>
      <c r="AN48" s="38" t="str">
        <f t="shared" ca="1" si="4"/>
        <v/>
      </c>
      <c r="AO48" s="38" t="str">
        <f t="shared" ca="1" si="4"/>
        <v/>
      </c>
      <c r="AP48" s="38" t="str">
        <f t="shared" ca="1" si="4"/>
        <v/>
      </c>
      <c r="AQ48" s="38" t="str">
        <f t="shared" ca="1" si="4"/>
        <v/>
      </c>
      <c r="AR48" s="38" t="str">
        <f t="shared" ca="1" si="4"/>
        <v/>
      </c>
      <c r="AS48" s="38" t="str">
        <f t="shared" ca="1" si="4"/>
        <v/>
      </c>
      <c r="AT48" s="38" t="str">
        <f t="shared" ca="1" si="4"/>
        <v/>
      </c>
      <c r="AU48" s="38" t="str">
        <f t="shared" ca="1" si="4"/>
        <v/>
      </c>
      <c r="AV48" s="38" t="str">
        <f t="shared" ca="1" si="4"/>
        <v/>
      </c>
      <c r="AW48" s="38" t="str">
        <f t="shared" ca="1" si="4"/>
        <v/>
      </c>
      <c r="AX48" s="38" t="str">
        <f t="shared" ca="1" si="4"/>
        <v/>
      </c>
      <c r="AY48" s="38" t="str">
        <f t="shared" ca="1" si="4"/>
        <v/>
      </c>
      <c r="AZ48" s="38" t="str">
        <f t="shared" ca="1" si="4"/>
        <v/>
      </c>
      <c r="BA48" s="38" t="str">
        <f t="shared" ref="BA48:BA53" ca="1" si="10">IF(ISERROR(DATEVALUE(RIGHT(LEFT(INDEX(INDIRECT("'"&amp;$C48&amp;"'!"&amp;"A1"&amp;":"&amp;"BZ100"),MATCH(BA$1,INDIRECT("'"&amp;$C48&amp;"'!"&amp;"A1"&amp;":"&amp;"A100"),0),MATCH($C$31,INDIRECT("'"&amp;$C48&amp;"'!"&amp;"A1"&amp;":"&amp;"BZ1"),0)),SEARCH("#",SUBSTITUTE(INDEX(INDIRECT("'"&amp;$C48&amp;"'!"&amp;"A1"&amp;":"&amp;"BZ100"),MATCH(BA$1,INDIRECT("'"&amp;$C48&amp;"'!"&amp;"A1"&amp;":"&amp;"A100"),0),MATCH($C$31,INDIRECT("'"&amp;$C48&amp;"'!"&amp;"A1"&amp;":"&amp;"BZ1"),0)),"]","#",LEN(INDEX(INDIRECT("'"&amp;$C48&amp;"'!"&amp;"A1"&amp;":"&amp;"BZ100"),MATCH(BA$1,INDIRECT("'"&amp;$C48&amp;"'!"&amp;"A1"&amp;":"&amp;"A100"),0),MATCH($C$31,INDIRECT("'"&amp;$C48&amp;"'!"&amp;"A1"&amp;":"&amp;"BZ1"),0)))-LEN(SUBSTITUTE(INDEX(INDIRECT("'"&amp;$C48&amp;"'!"&amp;"A1"&amp;":"&amp;"BZ100"),MATCH(BA$1,INDIRECT("'"&amp;$C48&amp;"'!"&amp;"A1"&amp;":"&amp;"A100"),0),MATCH($C$31,INDIRECT("'"&amp;$C48&amp;"'!"&amp;"A1"&amp;":"&amp;"BZ1"),0)),"]",""))))-1),10)))=FALSE,IF(AND(DATEVALUE(RIGHT(LEFT(INDEX(INDIRECT("'"&amp;$C48&amp;"'!"&amp;"A1"&amp;":"&amp;"BZ100"),MATCH(BA$1,INDIRECT("'"&amp;$C48&amp;"'!"&amp;"A1"&amp;":"&amp;"A100"),0),MATCH($C$31,INDIRECT("'"&amp;$C48&amp;"'!"&amp;"A1"&amp;":"&amp;"BZ1"),0)),SEARCH("#",SUBSTITUTE(INDEX(INDIRECT("'"&amp;$C48&amp;"'!"&amp;"A1"&amp;":"&amp;"BZ100"),MATCH(BA$1,INDIRECT("'"&amp;$C48&amp;"'!"&amp;"A1"&amp;":"&amp;"A100"),0),MATCH($C$31,INDIRECT("'"&amp;$C48&amp;"'!"&amp;"A1"&amp;":"&amp;"BZ1"),0)),"]","#",LEN(INDEX(INDIRECT("'"&amp;$C48&amp;"'!"&amp;"A1"&amp;":"&amp;"BZ100"),MATCH(BA$1,INDIRECT("'"&amp;$C48&amp;"'!"&amp;"A1"&amp;":"&amp;"A100"),0),MATCH($C$31,INDIRECT("'"&amp;$C48&amp;"'!"&amp;"A1"&amp;":"&amp;"BZ1"),0)))-LEN(SUBSTITUTE(INDEX(INDIRECT("'"&amp;$C48&amp;"'!"&amp;"A1"&amp;":"&amp;"BZ100"),MATCH(BA$1,INDIRECT("'"&amp;$C48&amp;"'!"&amp;"A1"&amp;":"&amp;"A100"),0),MATCH($C$31,INDIRECT("'"&amp;$C48&amp;"'!"&amp;"A1"&amp;":"&amp;"BZ1"),0)),"]",""))))-1),10))&lt;$C$30,DATEVALUE(RIGHT(LEFT(INDEX(INDIRECT("'"&amp;$C48&amp;"'!"&amp;"A1"&amp;":"&amp;"BZ100"),MATCH(BA$1,INDIRECT("'"&amp;$C48&amp;"'!"&amp;"A1"&amp;":"&amp;"A100"),0),MATCH($C$31,INDIRECT("'"&amp;$C48&amp;"'!"&amp;"A1"&amp;":"&amp;"BZ1"),0)),SEARCH("#",SUBSTITUTE(INDEX(INDIRECT("'"&amp;$C48&amp;"'!"&amp;"A1"&amp;":"&amp;"BZ100"),MATCH(BA$1,INDIRECT("'"&amp;$C48&amp;"'!"&amp;"A1"&amp;":"&amp;"A100"),0),MATCH($C$31,INDIRECT("'"&amp;$C48&amp;"'!"&amp;"A1"&amp;":"&amp;"BZ1"),0)),"]","#",LEN(INDEX(INDIRECT("'"&amp;$C48&amp;"'!"&amp;"A1"&amp;":"&amp;"BZ100"),MATCH(BA$1,INDIRECT("'"&amp;$C48&amp;"'!"&amp;"A1"&amp;":"&amp;"A100"),0),MATCH($C$31,INDIRECT("'"&amp;$C48&amp;"'!"&amp;"A1"&amp;":"&amp;"BZ1"),0)))-LEN(SUBSTITUTE(INDEX(INDIRECT("'"&amp;$C48&amp;"'!"&amp;"A1"&amp;":"&amp;"BZ100"),MATCH(BA$1,INDIRECT("'"&amp;$C48&amp;"'!"&amp;"A1"&amp;":"&amp;"A100"),0),MATCH($C$31,INDIRECT("'"&amp;$C48&amp;"'!"&amp;"A1"&amp;":"&amp;"BZ1"),0)),"]",""))))-1),10))&gt;$C$29),"X",""),"")</f>
        <v/>
      </c>
      <c r="BB48" s="38" t="str">
        <f t="shared" ca="1" si="5"/>
        <v/>
      </c>
      <c r="BC48" s="38" t="str">
        <f t="shared" ca="1" si="5"/>
        <v/>
      </c>
      <c r="BD48" s="38" t="str">
        <f t="shared" ca="1" si="5"/>
        <v/>
      </c>
      <c r="BE48" s="69"/>
    </row>
    <row r="49" spans="1:57" hidden="1" outlineLevel="1" x14ac:dyDescent="0.25">
      <c r="A49" s="64" t="s">
        <v>67</v>
      </c>
      <c r="B49" s="64">
        <v>5</v>
      </c>
      <c r="C49" s="64" t="str">
        <f t="shared" si="6"/>
        <v>5-RETURN</v>
      </c>
      <c r="D49" s="64" t="s">
        <v>134</v>
      </c>
      <c r="E49" s="103" t="str">
        <f t="shared" ca="1" si="7"/>
        <v/>
      </c>
      <c r="F49" s="26" t="str">
        <f t="shared" ca="1" si="7"/>
        <v/>
      </c>
      <c r="G49" s="26" t="str">
        <f t="shared" ca="1" si="7"/>
        <v/>
      </c>
      <c r="H49" s="26" t="str">
        <f t="shared" ca="1" si="7"/>
        <v/>
      </c>
      <c r="I49" s="26" t="str">
        <f t="shared" ca="1" si="7"/>
        <v/>
      </c>
      <c r="J49" s="26" t="str">
        <f t="shared" ca="1" si="7"/>
        <v/>
      </c>
      <c r="K49" s="26" t="str">
        <f t="shared" ca="1" si="7"/>
        <v/>
      </c>
      <c r="L49" s="26" t="str">
        <f t="shared" ca="1" si="7"/>
        <v/>
      </c>
      <c r="M49" s="26" t="str">
        <f t="shared" ca="1" si="7"/>
        <v/>
      </c>
      <c r="N49" s="26" t="str">
        <f t="shared" ca="1" si="7"/>
        <v/>
      </c>
      <c r="O49" s="26" t="str">
        <f t="shared" ca="1" si="7"/>
        <v/>
      </c>
      <c r="P49" s="26" t="str">
        <f t="shared" ca="1" si="7"/>
        <v/>
      </c>
      <c r="Q49" s="26" t="str">
        <f t="shared" ca="1" si="7"/>
        <v/>
      </c>
      <c r="R49" s="26" t="str">
        <f t="shared" ca="1" si="7"/>
        <v/>
      </c>
      <c r="S49" s="26" t="str">
        <f t="shared" ca="1" si="7"/>
        <v/>
      </c>
      <c r="T49" s="26" t="str">
        <f t="shared" ca="1" si="7"/>
        <v/>
      </c>
      <c r="U49" s="26" t="str">
        <f t="shared" ca="1" si="8"/>
        <v/>
      </c>
      <c r="V49" s="26" t="str">
        <f t="shared" ca="1" si="8"/>
        <v/>
      </c>
      <c r="W49" s="26" t="str">
        <f t="shared" ca="1" si="8"/>
        <v/>
      </c>
      <c r="X49" s="26" t="str">
        <f t="shared" ca="1" si="8"/>
        <v/>
      </c>
      <c r="Y49" s="26" t="str">
        <f t="shared" ca="1" si="8"/>
        <v/>
      </c>
      <c r="Z49" s="26" t="str">
        <f t="shared" ca="1" si="8"/>
        <v/>
      </c>
      <c r="AA49" s="26" t="str">
        <f t="shared" ca="1" si="8"/>
        <v/>
      </c>
      <c r="AB49" s="26" t="str">
        <f t="shared" ca="1" si="8"/>
        <v/>
      </c>
      <c r="AC49" s="26" t="str">
        <f t="shared" ca="1" si="8"/>
        <v/>
      </c>
      <c r="AD49" s="26" t="str">
        <f t="shared" ca="1" si="8"/>
        <v/>
      </c>
      <c r="AE49" s="26" t="str">
        <f t="shared" ca="1" si="8"/>
        <v/>
      </c>
      <c r="AF49" s="26" t="str">
        <f t="shared" ca="1" si="8"/>
        <v/>
      </c>
      <c r="AG49" s="26" t="str">
        <f t="shared" ca="1" si="8"/>
        <v/>
      </c>
      <c r="AH49" s="26" t="str">
        <f t="shared" ca="1" si="8"/>
        <v/>
      </c>
      <c r="AI49" s="26" t="str">
        <f t="shared" ca="1" si="8"/>
        <v/>
      </c>
      <c r="AJ49" s="26" t="str">
        <f t="shared" ca="1" si="8"/>
        <v/>
      </c>
      <c r="AK49" s="26" t="str">
        <f t="shared" ca="1" si="9"/>
        <v/>
      </c>
      <c r="AL49" s="26" t="str">
        <f t="shared" ca="1" si="9"/>
        <v/>
      </c>
      <c r="AM49" s="26" t="str">
        <f t="shared" ca="1" si="9"/>
        <v/>
      </c>
      <c r="AN49" s="26" t="str">
        <f t="shared" ca="1" si="9"/>
        <v/>
      </c>
      <c r="AO49" s="26" t="str">
        <f t="shared" ca="1" si="9"/>
        <v/>
      </c>
      <c r="AP49" s="26" t="str">
        <f t="shared" ca="1" si="9"/>
        <v/>
      </c>
      <c r="AQ49" s="26" t="str">
        <f t="shared" ca="1" si="9"/>
        <v/>
      </c>
      <c r="AR49" s="26" t="str">
        <f t="shared" ca="1" si="9"/>
        <v/>
      </c>
      <c r="AS49" s="26" t="str">
        <f t="shared" ca="1" si="9"/>
        <v/>
      </c>
      <c r="AT49" s="26" t="str">
        <f t="shared" ca="1" si="9"/>
        <v/>
      </c>
      <c r="AU49" s="26" t="str">
        <f t="shared" ca="1" si="9"/>
        <v/>
      </c>
      <c r="AV49" s="26" t="str">
        <f t="shared" ca="1" si="9"/>
        <v/>
      </c>
      <c r="AW49" s="26" t="str">
        <f t="shared" ca="1" si="9"/>
        <v/>
      </c>
      <c r="AX49" s="26" t="str">
        <f t="shared" ca="1" si="9"/>
        <v/>
      </c>
      <c r="AY49" s="26" t="str">
        <f t="shared" ca="1" si="9"/>
        <v/>
      </c>
      <c r="AZ49" s="26" t="str">
        <f t="shared" ca="1" si="9"/>
        <v/>
      </c>
      <c r="BA49" s="26" t="str">
        <f t="shared" ca="1" si="10"/>
        <v/>
      </c>
      <c r="BB49" s="26" t="str">
        <f t="shared" ca="1" si="5"/>
        <v/>
      </c>
      <c r="BC49" s="26" t="str">
        <f t="shared" ca="1" si="5"/>
        <v/>
      </c>
      <c r="BD49" s="26" t="str">
        <f t="shared" ca="1" si="5"/>
        <v/>
      </c>
      <c r="BE49" s="69"/>
    </row>
    <row r="50" spans="1:57" hidden="1" outlineLevel="1" x14ac:dyDescent="0.25">
      <c r="A50" s="63" t="s">
        <v>68</v>
      </c>
      <c r="B50" s="63">
        <v>5</v>
      </c>
      <c r="C50" s="63" t="str">
        <f t="shared" si="6"/>
        <v>5-HZDSUBSTANCE</v>
      </c>
      <c r="D50" s="63" t="s">
        <v>134</v>
      </c>
      <c r="E50" s="104" t="str">
        <f t="shared" ref="E50:T53" ca="1" si="11">IF(ISERROR(DATEVALUE(RIGHT(LEFT(INDEX(INDIRECT("'"&amp;$C50&amp;"'!"&amp;"A1"&amp;":"&amp;"BZ100"),MATCH(E$1,INDIRECT("'"&amp;$C50&amp;"'!"&amp;"A1"&amp;":"&amp;"A100"),0),MATCH($C$31,INDIRECT("'"&amp;$C50&amp;"'!"&amp;"A1"&amp;":"&amp;"BZ1"),0)),SEARCH("#",SUBSTITUTE(INDEX(INDIRECT("'"&amp;$C50&amp;"'!"&amp;"A1"&amp;":"&amp;"BZ100"),MATCH(E$1,INDIRECT("'"&amp;$C50&amp;"'!"&amp;"A1"&amp;":"&amp;"A100"),0),MATCH($C$31,INDIRECT("'"&amp;$C50&amp;"'!"&amp;"A1"&amp;":"&amp;"BZ1"),0)),"]","#",LEN(INDEX(INDIRECT("'"&amp;$C50&amp;"'!"&amp;"A1"&amp;":"&amp;"BZ100"),MATCH(E$1,INDIRECT("'"&amp;$C50&amp;"'!"&amp;"A1"&amp;":"&amp;"A100"),0),MATCH($C$31,INDIRECT("'"&amp;$C50&amp;"'!"&amp;"A1"&amp;":"&amp;"BZ1"),0)))-LEN(SUBSTITUTE(INDEX(INDIRECT("'"&amp;$C50&amp;"'!"&amp;"A1"&amp;":"&amp;"BZ100"),MATCH(E$1,INDIRECT("'"&amp;$C50&amp;"'!"&amp;"A1"&amp;":"&amp;"A100"),0),MATCH($C$31,INDIRECT("'"&amp;$C50&amp;"'!"&amp;"A1"&amp;":"&amp;"BZ1"),0)),"]",""))))-1),10)))=FALSE,IF(AND(DATEVALUE(RIGHT(LEFT(INDEX(INDIRECT("'"&amp;$C50&amp;"'!"&amp;"A1"&amp;":"&amp;"BZ100"),MATCH(E$1,INDIRECT("'"&amp;$C50&amp;"'!"&amp;"A1"&amp;":"&amp;"A100"),0),MATCH($C$31,INDIRECT("'"&amp;$C50&amp;"'!"&amp;"A1"&amp;":"&amp;"BZ1"),0)),SEARCH("#",SUBSTITUTE(INDEX(INDIRECT("'"&amp;$C50&amp;"'!"&amp;"A1"&amp;":"&amp;"BZ100"),MATCH(E$1,INDIRECT("'"&amp;$C50&amp;"'!"&amp;"A1"&amp;":"&amp;"A100"),0),MATCH($C$31,INDIRECT("'"&amp;$C50&amp;"'!"&amp;"A1"&amp;":"&amp;"BZ1"),0)),"]","#",LEN(INDEX(INDIRECT("'"&amp;$C50&amp;"'!"&amp;"A1"&amp;":"&amp;"BZ100"),MATCH(E$1,INDIRECT("'"&amp;$C50&amp;"'!"&amp;"A1"&amp;":"&amp;"A100"),0),MATCH($C$31,INDIRECT("'"&amp;$C50&amp;"'!"&amp;"A1"&amp;":"&amp;"BZ1"),0)))-LEN(SUBSTITUTE(INDEX(INDIRECT("'"&amp;$C50&amp;"'!"&amp;"A1"&amp;":"&amp;"BZ100"),MATCH(E$1,INDIRECT("'"&amp;$C50&amp;"'!"&amp;"A1"&amp;":"&amp;"A100"),0),MATCH($C$31,INDIRECT("'"&amp;$C50&amp;"'!"&amp;"A1"&amp;":"&amp;"BZ1"),0)),"]",""))))-1),10))&lt;$C$30,DATEVALUE(RIGHT(LEFT(INDEX(INDIRECT("'"&amp;$C50&amp;"'!"&amp;"A1"&amp;":"&amp;"BZ100"),MATCH(E$1,INDIRECT("'"&amp;$C50&amp;"'!"&amp;"A1"&amp;":"&amp;"A100"),0),MATCH($C$31,INDIRECT("'"&amp;$C50&amp;"'!"&amp;"A1"&amp;":"&amp;"BZ1"),0)),SEARCH("#",SUBSTITUTE(INDEX(INDIRECT("'"&amp;$C50&amp;"'!"&amp;"A1"&amp;":"&amp;"BZ100"),MATCH(E$1,INDIRECT("'"&amp;$C50&amp;"'!"&amp;"A1"&amp;":"&amp;"A100"),0),MATCH($C$31,INDIRECT("'"&amp;$C50&amp;"'!"&amp;"A1"&amp;":"&amp;"BZ1"),0)),"]","#",LEN(INDEX(INDIRECT("'"&amp;$C50&amp;"'!"&amp;"A1"&amp;":"&amp;"BZ100"),MATCH(E$1,INDIRECT("'"&amp;$C50&amp;"'!"&amp;"A1"&amp;":"&amp;"A100"),0),MATCH($C$31,INDIRECT("'"&amp;$C50&amp;"'!"&amp;"A1"&amp;":"&amp;"BZ1"),0)))-LEN(SUBSTITUTE(INDEX(INDIRECT("'"&amp;$C50&amp;"'!"&amp;"A1"&amp;":"&amp;"BZ100"),MATCH(E$1,INDIRECT("'"&amp;$C50&amp;"'!"&amp;"A1"&amp;":"&amp;"A100"),0),MATCH($C$31,INDIRECT("'"&amp;$C50&amp;"'!"&amp;"A1"&amp;":"&amp;"BZ1"),0)),"]",""))))-1),10))&gt;$C$29),"X",""),"")</f>
        <v/>
      </c>
      <c r="F50" s="38" t="str">
        <f t="shared" ca="1" si="11"/>
        <v/>
      </c>
      <c r="G50" s="38" t="str">
        <f t="shared" ca="1" si="11"/>
        <v/>
      </c>
      <c r="H50" s="38" t="str">
        <f t="shared" ca="1" si="11"/>
        <v/>
      </c>
      <c r="I50" s="38" t="str">
        <f t="shared" ca="1" si="11"/>
        <v/>
      </c>
      <c r="J50" s="38" t="str">
        <f t="shared" ca="1" si="11"/>
        <v/>
      </c>
      <c r="K50" s="38" t="str">
        <f t="shared" ca="1" si="11"/>
        <v/>
      </c>
      <c r="L50" s="38" t="str">
        <f t="shared" ca="1" si="11"/>
        <v/>
      </c>
      <c r="M50" s="38" t="str">
        <f t="shared" ca="1" si="11"/>
        <v/>
      </c>
      <c r="N50" s="38" t="str">
        <f t="shared" ca="1" si="11"/>
        <v/>
      </c>
      <c r="O50" s="38" t="str">
        <f t="shared" ca="1" si="11"/>
        <v/>
      </c>
      <c r="P50" s="38" t="str">
        <f t="shared" ca="1" si="11"/>
        <v/>
      </c>
      <c r="Q50" s="38" t="str">
        <f t="shared" ca="1" si="11"/>
        <v/>
      </c>
      <c r="R50" s="38" t="str">
        <f t="shared" ca="1" si="11"/>
        <v/>
      </c>
      <c r="S50" s="38" t="str">
        <f t="shared" ca="1" si="11"/>
        <v/>
      </c>
      <c r="T50" s="38" t="str">
        <f t="shared" ca="1" si="11"/>
        <v/>
      </c>
      <c r="U50" s="38" t="str">
        <f t="shared" ca="1" si="8"/>
        <v/>
      </c>
      <c r="V50" s="38" t="str">
        <f t="shared" ca="1" si="8"/>
        <v/>
      </c>
      <c r="W50" s="38" t="str">
        <f t="shared" ca="1" si="8"/>
        <v/>
      </c>
      <c r="X50" s="38" t="str">
        <f t="shared" ca="1" si="8"/>
        <v/>
      </c>
      <c r="Y50" s="38" t="str">
        <f t="shared" ca="1" si="8"/>
        <v/>
      </c>
      <c r="Z50" s="38" t="str">
        <f t="shared" ca="1" si="8"/>
        <v/>
      </c>
      <c r="AA50" s="38" t="str">
        <f t="shared" ca="1" si="8"/>
        <v/>
      </c>
      <c r="AB50" s="38" t="str">
        <f t="shared" ca="1" si="8"/>
        <v/>
      </c>
      <c r="AC50" s="38" t="str">
        <f t="shared" ca="1" si="8"/>
        <v/>
      </c>
      <c r="AD50" s="38" t="str">
        <f t="shared" ca="1" si="8"/>
        <v/>
      </c>
      <c r="AE50" s="38" t="str">
        <f t="shared" ca="1" si="8"/>
        <v/>
      </c>
      <c r="AF50" s="38" t="str">
        <f t="shared" ca="1" si="8"/>
        <v/>
      </c>
      <c r="AG50" s="38" t="str">
        <f t="shared" ca="1" si="8"/>
        <v/>
      </c>
      <c r="AH50" s="38" t="str">
        <f t="shared" ca="1" si="8"/>
        <v/>
      </c>
      <c r="AI50" s="38" t="str">
        <f t="shared" ca="1" si="8"/>
        <v/>
      </c>
      <c r="AJ50" s="38" t="str">
        <f t="shared" ca="1" si="8"/>
        <v/>
      </c>
      <c r="AK50" s="38" t="str">
        <f t="shared" ca="1" si="9"/>
        <v/>
      </c>
      <c r="AL50" s="38" t="str">
        <f t="shared" ca="1" si="9"/>
        <v/>
      </c>
      <c r="AM50" s="38" t="str">
        <f t="shared" ca="1" si="9"/>
        <v/>
      </c>
      <c r="AN50" s="38" t="str">
        <f t="shared" ca="1" si="9"/>
        <v/>
      </c>
      <c r="AO50" s="38" t="str">
        <f t="shared" ca="1" si="9"/>
        <v/>
      </c>
      <c r="AP50" s="38" t="str">
        <f t="shared" ca="1" si="9"/>
        <v/>
      </c>
      <c r="AQ50" s="38" t="str">
        <f t="shared" ca="1" si="9"/>
        <v/>
      </c>
      <c r="AR50" s="38" t="str">
        <f t="shared" ca="1" si="9"/>
        <v/>
      </c>
      <c r="AS50" s="38" t="str">
        <f t="shared" ca="1" si="9"/>
        <v/>
      </c>
      <c r="AT50" s="38" t="str">
        <f t="shared" ca="1" si="9"/>
        <v/>
      </c>
      <c r="AU50" s="38" t="str">
        <f t="shared" ca="1" si="9"/>
        <v/>
      </c>
      <c r="AV50" s="38" t="str">
        <f t="shared" ca="1" si="9"/>
        <v/>
      </c>
      <c r="AW50" s="38" t="str">
        <f t="shared" ca="1" si="9"/>
        <v/>
      </c>
      <c r="AX50" s="38" t="str">
        <f t="shared" ca="1" si="9"/>
        <v/>
      </c>
      <c r="AY50" s="38" t="str">
        <f t="shared" ca="1" si="9"/>
        <v/>
      </c>
      <c r="AZ50" s="38" t="str">
        <f t="shared" ca="1" si="9"/>
        <v/>
      </c>
      <c r="BA50" s="38" t="str">
        <f t="shared" ca="1" si="10"/>
        <v/>
      </c>
      <c r="BB50" s="38" t="str">
        <f t="shared" ca="1" si="5"/>
        <v/>
      </c>
      <c r="BC50" s="38" t="str">
        <f t="shared" ca="1" si="5"/>
        <v/>
      </c>
      <c r="BD50" s="38" t="str">
        <f t="shared" ca="1" si="5"/>
        <v/>
      </c>
      <c r="BE50" s="69"/>
    </row>
    <row r="51" spans="1:57" hidden="1" outlineLevel="1" x14ac:dyDescent="0.25">
      <c r="A51" s="64" t="s">
        <v>52</v>
      </c>
      <c r="B51" s="64">
        <v>2</v>
      </c>
      <c r="C51" s="64" t="str">
        <f t="shared" si="6"/>
        <v>2-TTEVENTS</v>
      </c>
      <c r="D51" s="64" t="s">
        <v>134</v>
      </c>
      <c r="E51" s="103" t="str">
        <f t="shared" ca="1" si="11"/>
        <v/>
      </c>
      <c r="F51" s="26" t="str">
        <f t="shared" ca="1" si="11"/>
        <v/>
      </c>
      <c r="G51" s="26" t="str">
        <f t="shared" ca="1" si="11"/>
        <v/>
      </c>
      <c r="H51" s="26" t="str">
        <f t="shared" ca="1" si="11"/>
        <v/>
      </c>
      <c r="I51" s="26" t="str">
        <f t="shared" ca="1" si="11"/>
        <v/>
      </c>
      <c r="J51" s="26" t="str">
        <f t="shared" ca="1" si="11"/>
        <v/>
      </c>
      <c r="K51" s="26" t="str">
        <f t="shared" ca="1" si="11"/>
        <v/>
      </c>
      <c r="L51" s="26" t="str">
        <f t="shared" ca="1" si="11"/>
        <v/>
      </c>
      <c r="M51" s="26" t="str">
        <f t="shared" ca="1" si="11"/>
        <v/>
      </c>
      <c r="N51" s="26" t="str">
        <f t="shared" ca="1" si="11"/>
        <v/>
      </c>
      <c r="O51" s="26" t="str">
        <f t="shared" ca="1" si="11"/>
        <v/>
      </c>
      <c r="P51" s="26" t="str">
        <f t="shared" ca="1" si="11"/>
        <v/>
      </c>
      <c r="Q51" s="26" t="str">
        <f t="shared" ca="1" si="11"/>
        <v/>
      </c>
      <c r="R51" s="26" t="str">
        <f t="shared" ca="1" si="11"/>
        <v/>
      </c>
      <c r="S51" s="26" t="str">
        <f t="shared" ca="1" si="11"/>
        <v/>
      </c>
      <c r="T51" s="26" t="str">
        <f t="shared" ca="1" si="11"/>
        <v/>
      </c>
      <c r="U51" s="26" t="str">
        <f t="shared" ca="1" si="8"/>
        <v/>
      </c>
      <c r="V51" s="26" t="str">
        <f t="shared" ca="1" si="8"/>
        <v/>
      </c>
      <c r="W51" s="26" t="str">
        <f t="shared" ca="1" si="8"/>
        <v/>
      </c>
      <c r="X51" s="26" t="str">
        <f t="shared" ca="1" si="8"/>
        <v/>
      </c>
      <c r="Y51" s="26" t="str">
        <f t="shared" ca="1" si="8"/>
        <v/>
      </c>
      <c r="Z51" s="26" t="str">
        <f t="shared" ca="1" si="8"/>
        <v/>
      </c>
      <c r="AA51" s="26" t="str">
        <f t="shared" ca="1" si="8"/>
        <v/>
      </c>
      <c r="AB51" s="26" t="str">
        <f t="shared" ca="1" si="8"/>
        <v/>
      </c>
      <c r="AC51" s="26" t="str">
        <f t="shared" ca="1" si="8"/>
        <v/>
      </c>
      <c r="AD51" s="26" t="str">
        <f t="shared" ca="1" si="8"/>
        <v/>
      </c>
      <c r="AE51" s="26" t="str">
        <f t="shared" ca="1" si="8"/>
        <v/>
      </c>
      <c r="AF51" s="26" t="str">
        <f t="shared" ca="1" si="8"/>
        <v/>
      </c>
      <c r="AG51" s="26" t="str">
        <f t="shared" ca="1" si="8"/>
        <v/>
      </c>
      <c r="AH51" s="26" t="str">
        <f t="shared" ca="1" si="8"/>
        <v/>
      </c>
      <c r="AI51" s="26" t="str">
        <f t="shared" ca="1" si="8"/>
        <v/>
      </c>
      <c r="AJ51" s="26" t="str">
        <f t="shared" ca="1" si="8"/>
        <v/>
      </c>
      <c r="AK51" s="26" t="str">
        <f t="shared" ca="1" si="9"/>
        <v/>
      </c>
      <c r="AL51" s="26" t="str">
        <f t="shared" ca="1" si="9"/>
        <v/>
      </c>
      <c r="AM51" s="26" t="str">
        <f t="shared" ca="1" si="9"/>
        <v/>
      </c>
      <c r="AN51" s="26" t="str">
        <f t="shared" ca="1" si="9"/>
        <v/>
      </c>
      <c r="AO51" s="26" t="str">
        <f t="shared" ca="1" si="9"/>
        <v/>
      </c>
      <c r="AP51" s="26" t="str">
        <f t="shared" ca="1" si="9"/>
        <v/>
      </c>
      <c r="AQ51" s="26" t="str">
        <f t="shared" ca="1" si="9"/>
        <v/>
      </c>
      <c r="AR51" s="26" t="str">
        <f t="shared" ca="1" si="9"/>
        <v/>
      </c>
      <c r="AS51" s="26" t="str">
        <f t="shared" ca="1" si="9"/>
        <v/>
      </c>
      <c r="AT51" s="26" t="str">
        <f t="shared" ca="1" si="9"/>
        <v/>
      </c>
      <c r="AU51" s="26" t="str">
        <f t="shared" ca="1" si="9"/>
        <v/>
      </c>
      <c r="AV51" s="26" t="str">
        <f t="shared" ca="1" si="9"/>
        <v/>
      </c>
      <c r="AW51" s="26" t="str">
        <f t="shared" ca="1" si="9"/>
        <v/>
      </c>
      <c r="AX51" s="26" t="str">
        <f t="shared" ca="1" si="9"/>
        <v/>
      </c>
      <c r="AY51" s="26" t="str">
        <f t="shared" ca="1" si="9"/>
        <v/>
      </c>
      <c r="AZ51" s="26" t="str">
        <f t="shared" ca="1" si="9"/>
        <v/>
      </c>
      <c r="BA51" s="26" t="str">
        <f t="shared" ca="1" si="10"/>
        <v/>
      </c>
      <c r="BB51" s="26" t="str">
        <f t="shared" ca="1" si="5"/>
        <v/>
      </c>
      <c r="BC51" s="26" t="str">
        <f t="shared" ca="1" si="5"/>
        <v/>
      </c>
      <c r="BD51" s="26" t="str">
        <f t="shared" ca="1" si="5"/>
        <v/>
      </c>
      <c r="BE51" s="69"/>
    </row>
    <row r="52" spans="1:57" hidden="1" outlineLevel="1" x14ac:dyDescent="0.25">
      <c r="A52" s="63" t="s">
        <v>69</v>
      </c>
      <c r="B52" s="63">
        <v>2</v>
      </c>
      <c r="C52" s="63" t="str">
        <f t="shared" si="6"/>
        <v>2-CRREQUEST</v>
      </c>
      <c r="D52" s="63" t="s">
        <v>134</v>
      </c>
      <c r="E52" s="104" t="str">
        <f t="shared" ca="1" si="11"/>
        <v/>
      </c>
      <c r="F52" s="38" t="str">
        <f t="shared" ca="1" si="11"/>
        <v/>
      </c>
      <c r="G52" s="38" t="str">
        <f t="shared" ca="1" si="11"/>
        <v/>
      </c>
      <c r="H52" s="38" t="str">
        <f t="shared" ca="1" si="11"/>
        <v/>
      </c>
      <c r="I52" s="38" t="str">
        <f t="shared" ca="1" si="11"/>
        <v/>
      </c>
      <c r="J52" s="38" t="str">
        <f t="shared" ca="1" si="11"/>
        <v/>
      </c>
      <c r="K52" s="38" t="str">
        <f t="shared" ca="1" si="11"/>
        <v/>
      </c>
      <c r="L52" s="38" t="str">
        <f t="shared" ca="1" si="11"/>
        <v/>
      </c>
      <c r="M52" s="38" t="str">
        <f t="shared" ca="1" si="11"/>
        <v/>
      </c>
      <c r="N52" s="38" t="str">
        <f t="shared" ca="1" si="11"/>
        <v/>
      </c>
      <c r="O52" s="38" t="str">
        <f t="shared" ca="1" si="11"/>
        <v/>
      </c>
      <c r="P52" s="38" t="str">
        <f t="shared" ca="1" si="11"/>
        <v/>
      </c>
      <c r="Q52" s="38" t="str">
        <f t="shared" ca="1" si="11"/>
        <v/>
      </c>
      <c r="R52" s="38" t="str">
        <f t="shared" ca="1" si="11"/>
        <v/>
      </c>
      <c r="S52" s="38" t="str">
        <f t="shared" ca="1" si="11"/>
        <v/>
      </c>
      <c r="T52" s="38" t="str">
        <f t="shared" ca="1" si="11"/>
        <v/>
      </c>
      <c r="U52" s="38" t="str">
        <f t="shared" ca="1" si="8"/>
        <v/>
      </c>
      <c r="V52" s="38" t="str">
        <f t="shared" ca="1" si="8"/>
        <v/>
      </c>
      <c r="W52" s="38" t="str">
        <f t="shared" ca="1" si="8"/>
        <v/>
      </c>
      <c r="X52" s="38" t="str">
        <f t="shared" ca="1" si="8"/>
        <v/>
      </c>
      <c r="Y52" s="38" t="str">
        <f t="shared" ca="1" si="8"/>
        <v/>
      </c>
      <c r="Z52" s="38" t="str">
        <f t="shared" ca="1" si="8"/>
        <v/>
      </c>
      <c r="AA52" s="38" t="str">
        <f t="shared" ca="1" si="8"/>
        <v/>
      </c>
      <c r="AB52" s="38" t="str">
        <f t="shared" ca="1" si="8"/>
        <v/>
      </c>
      <c r="AC52" s="38" t="str">
        <f t="shared" ca="1" si="8"/>
        <v/>
      </c>
      <c r="AD52" s="38" t="str">
        <f t="shared" ca="1" si="8"/>
        <v/>
      </c>
      <c r="AE52" s="38" t="str">
        <f t="shared" ca="1" si="8"/>
        <v/>
      </c>
      <c r="AF52" s="38" t="str">
        <f t="shared" ca="1" si="8"/>
        <v/>
      </c>
      <c r="AG52" s="38" t="str">
        <f t="shared" ca="1" si="8"/>
        <v/>
      </c>
      <c r="AH52" s="38" t="str">
        <f t="shared" ca="1" si="8"/>
        <v/>
      </c>
      <c r="AI52" s="38" t="str">
        <f t="shared" ca="1" si="8"/>
        <v/>
      </c>
      <c r="AJ52" s="38" t="str">
        <f t="shared" ca="1" si="8"/>
        <v/>
      </c>
      <c r="AK52" s="38" t="str">
        <f t="shared" ca="1" si="9"/>
        <v/>
      </c>
      <c r="AL52" s="38" t="str">
        <f t="shared" ca="1" si="9"/>
        <v/>
      </c>
      <c r="AM52" s="38" t="str">
        <f t="shared" ca="1" si="9"/>
        <v/>
      </c>
      <c r="AN52" s="38" t="str">
        <f t="shared" ca="1" si="9"/>
        <v/>
      </c>
      <c r="AO52" s="38" t="str">
        <f t="shared" ca="1" si="9"/>
        <v/>
      </c>
      <c r="AP52" s="38" t="str">
        <f t="shared" ca="1" si="9"/>
        <v/>
      </c>
      <c r="AQ52" s="38" t="str">
        <f t="shared" ca="1" si="9"/>
        <v/>
      </c>
      <c r="AR52" s="38" t="str">
        <f t="shared" ca="1" si="9"/>
        <v/>
      </c>
      <c r="AS52" s="38" t="str">
        <f t="shared" ca="1" si="9"/>
        <v/>
      </c>
      <c r="AT52" s="38" t="str">
        <f t="shared" ca="1" si="9"/>
        <v/>
      </c>
      <c r="AU52" s="38" t="str">
        <f t="shared" ca="1" si="9"/>
        <v/>
      </c>
      <c r="AV52" s="38" t="str">
        <f t="shared" ca="1" si="9"/>
        <v/>
      </c>
      <c r="AW52" s="38" t="str">
        <f t="shared" ca="1" si="9"/>
        <v/>
      </c>
      <c r="AX52" s="38" t="str">
        <f t="shared" ca="1" si="9"/>
        <v/>
      </c>
      <c r="AY52" s="38" t="str">
        <f t="shared" ca="1" si="9"/>
        <v/>
      </c>
      <c r="AZ52" s="38" t="str">
        <f t="shared" ca="1" si="9"/>
        <v/>
      </c>
      <c r="BA52" s="38" t="str">
        <f t="shared" ca="1" si="10"/>
        <v/>
      </c>
      <c r="BB52" s="38" t="str">
        <f t="shared" ca="1" si="5"/>
        <v/>
      </c>
      <c r="BC52" s="38" t="str">
        <f t="shared" ca="1" si="5"/>
        <v/>
      </c>
      <c r="BD52" s="38" t="str">
        <f t="shared" ca="1" si="5"/>
        <v/>
      </c>
      <c r="BE52" s="69"/>
    </row>
    <row r="53" spans="1:57" hidden="1" outlineLevel="1" x14ac:dyDescent="0.25">
      <c r="A53" s="64" t="s">
        <v>70</v>
      </c>
      <c r="B53" s="64">
        <v>2</v>
      </c>
      <c r="C53" s="64" t="str">
        <f t="shared" si="6"/>
        <v>2-CRANSWER</v>
      </c>
      <c r="D53" s="64" t="s">
        <v>134</v>
      </c>
      <c r="E53" s="103" t="str">
        <f t="shared" ca="1" si="11"/>
        <v/>
      </c>
      <c r="F53" s="26" t="str">
        <f t="shared" ca="1" si="11"/>
        <v/>
      </c>
      <c r="G53" s="26" t="str">
        <f t="shared" ca="1" si="11"/>
        <v/>
      </c>
      <c r="H53" s="26" t="str">
        <f t="shared" ca="1" si="11"/>
        <v/>
      </c>
      <c r="I53" s="26" t="str">
        <f t="shared" ca="1" si="11"/>
        <v/>
      </c>
      <c r="J53" s="26" t="str">
        <f t="shared" ca="1" si="11"/>
        <v/>
      </c>
      <c r="K53" s="26" t="str">
        <f t="shared" ca="1" si="11"/>
        <v/>
      </c>
      <c r="L53" s="26" t="str">
        <f t="shared" ca="1" si="11"/>
        <v/>
      </c>
      <c r="M53" s="26" t="str">
        <f t="shared" ca="1" si="11"/>
        <v/>
      </c>
      <c r="N53" s="26" t="str">
        <f t="shared" ca="1" si="11"/>
        <v/>
      </c>
      <c r="O53" s="26" t="str">
        <f t="shared" ca="1" si="11"/>
        <v/>
      </c>
      <c r="P53" s="26" t="str">
        <f t="shared" ca="1" si="11"/>
        <v/>
      </c>
      <c r="Q53" s="26" t="str">
        <f t="shared" ca="1" si="11"/>
        <v/>
      </c>
      <c r="R53" s="26" t="str">
        <f t="shared" ca="1" si="11"/>
        <v/>
      </c>
      <c r="S53" s="26" t="str">
        <f t="shared" ca="1" si="11"/>
        <v/>
      </c>
      <c r="T53" s="26" t="str">
        <f t="shared" ca="1" si="11"/>
        <v/>
      </c>
      <c r="U53" s="26" t="str">
        <f t="shared" ca="1" si="8"/>
        <v/>
      </c>
      <c r="V53" s="26" t="str">
        <f t="shared" ca="1" si="8"/>
        <v/>
      </c>
      <c r="W53" s="26" t="str">
        <f t="shared" ca="1" si="8"/>
        <v/>
      </c>
      <c r="X53" s="26" t="str">
        <f t="shared" ca="1" si="8"/>
        <v/>
      </c>
      <c r="Y53" s="26" t="str">
        <f t="shared" ca="1" si="8"/>
        <v/>
      </c>
      <c r="Z53" s="26" t="str">
        <f t="shared" ca="1" si="8"/>
        <v/>
      </c>
      <c r="AA53" s="26" t="str">
        <f t="shared" ca="1" si="8"/>
        <v/>
      </c>
      <c r="AB53" s="26" t="str">
        <f t="shared" ca="1" si="8"/>
        <v/>
      </c>
      <c r="AC53" s="26" t="str">
        <f t="shared" ca="1" si="8"/>
        <v/>
      </c>
      <c r="AD53" s="26" t="str">
        <f t="shared" ca="1" si="8"/>
        <v/>
      </c>
      <c r="AE53" s="26" t="str">
        <f t="shared" ca="1" si="8"/>
        <v/>
      </c>
      <c r="AF53" s="26" t="str">
        <f t="shared" ca="1" si="8"/>
        <v/>
      </c>
      <c r="AG53" s="26" t="str">
        <f t="shared" ca="1" si="8"/>
        <v/>
      </c>
      <c r="AH53" s="26" t="str">
        <f t="shared" ca="1" si="8"/>
        <v/>
      </c>
      <c r="AI53" s="26" t="str">
        <f t="shared" ca="1" si="8"/>
        <v/>
      </c>
      <c r="AJ53" s="26" t="str">
        <f t="shared" ca="1" si="8"/>
        <v/>
      </c>
      <c r="AK53" s="26" t="str">
        <f t="shared" ca="1" si="9"/>
        <v/>
      </c>
      <c r="AL53" s="26" t="str">
        <f t="shared" ca="1" si="9"/>
        <v/>
      </c>
      <c r="AM53" s="26" t="str">
        <f t="shared" ca="1" si="9"/>
        <v/>
      </c>
      <c r="AN53" s="26" t="str">
        <f t="shared" ca="1" si="9"/>
        <v/>
      </c>
      <c r="AO53" s="26" t="str">
        <f t="shared" ca="1" si="9"/>
        <v/>
      </c>
      <c r="AP53" s="26" t="str">
        <f t="shared" ca="1" si="9"/>
        <v/>
      </c>
      <c r="AQ53" s="26" t="str">
        <f t="shared" ca="1" si="9"/>
        <v/>
      </c>
      <c r="AR53" s="26" t="str">
        <f t="shared" ca="1" si="9"/>
        <v/>
      </c>
      <c r="AS53" s="26" t="str">
        <f t="shared" ca="1" si="9"/>
        <v/>
      </c>
      <c r="AT53" s="26" t="str">
        <f t="shared" ca="1" si="9"/>
        <v/>
      </c>
      <c r="AU53" s="26" t="str">
        <f t="shared" ca="1" si="9"/>
        <v/>
      </c>
      <c r="AV53" s="26" t="str">
        <f t="shared" ca="1" si="9"/>
        <v/>
      </c>
      <c r="AW53" s="26" t="str">
        <f t="shared" ca="1" si="9"/>
        <v/>
      </c>
      <c r="AX53" s="26" t="str">
        <f t="shared" ca="1" si="9"/>
        <v/>
      </c>
      <c r="AY53" s="26" t="str">
        <f t="shared" ca="1" si="9"/>
        <v/>
      </c>
      <c r="AZ53" s="26" t="str">
        <f t="shared" ca="1" si="9"/>
        <v/>
      </c>
      <c r="BA53" s="26" t="str">
        <f t="shared" ca="1" si="10"/>
        <v/>
      </c>
      <c r="BB53" s="26" t="str">
        <f t="shared" ca="1" si="5"/>
        <v/>
      </c>
      <c r="BC53" s="26" t="str">
        <f t="shared" ca="1" si="5"/>
        <v/>
      </c>
      <c r="BD53" s="26" t="str">
        <f t="shared" ca="1" si="5"/>
        <v/>
      </c>
      <c r="BE53" s="69"/>
    </row>
    <row r="54" spans="1:57" hidden="1" outlineLevel="1" x14ac:dyDescent="0.25">
      <c r="A54" s="63" t="s">
        <v>136</v>
      </c>
      <c r="B54" s="63">
        <v>2</v>
      </c>
      <c r="C54" s="63" t="str">
        <f>CONCATENATE(B54,"-",A54)</f>
        <v>2-CCC</v>
      </c>
      <c r="D54" s="63" t="s">
        <v>134</v>
      </c>
      <c r="E54" s="228" t="str">
        <f t="shared" ref="E54:N55" ca="1" si="12">IF(ISERROR(DATEVALUE(RIGHT(LEFT(INDEX(INDIRECT("'"&amp;$C54&amp;"'!"&amp;"A1"&amp;":"&amp;"BZ100"),MATCH(E$1,INDIRECT("'"&amp;$C54&amp;"'!"&amp;"A1"&amp;":"&amp;"A100"),0),MATCH($C$31,INDIRECT("'"&amp;$C54&amp;"'!"&amp;"A1"&amp;":"&amp;"BZ1"),0)),SEARCH("#",SUBSTITUTE(INDEX(INDIRECT("'"&amp;$C54&amp;"'!"&amp;"A1"&amp;":"&amp;"BZ100"),MATCH(E$1,INDIRECT("'"&amp;$C54&amp;"'!"&amp;"A1"&amp;":"&amp;"A100"),0),MATCH($C$31,INDIRECT("'"&amp;$C54&amp;"'!"&amp;"A1"&amp;":"&amp;"BZ1"),0)),"]","#",LEN(INDEX(INDIRECT("'"&amp;$C54&amp;"'!"&amp;"A1"&amp;":"&amp;"BZ100"),MATCH(E$1,INDIRECT("'"&amp;$C54&amp;"'!"&amp;"A1"&amp;":"&amp;"A100"),0),MATCH($C$31,INDIRECT("'"&amp;$C54&amp;"'!"&amp;"A1"&amp;":"&amp;"BZ1"),0)))-LEN(SUBSTITUTE(INDEX(INDIRECT("'"&amp;$C54&amp;"'!"&amp;"A1"&amp;":"&amp;"BZ100"),MATCH(E$1,INDIRECT("'"&amp;$C54&amp;"'!"&amp;"A1"&amp;":"&amp;"A100"),0),MATCH($C$31,INDIRECT("'"&amp;$C54&amp;"'!"&amp;"A1"&amp;":"&amp;"BZ1"),0)),"]",""))))-1),10)))=FALSE,IF(AND(DATEVALUE(RIGHT(LEFT(INDEX(INDIRECT("'"&amp;$C54&amp;"'!"&amp;"A1"&amp;":"&amp;"BZ100"),MATCH(E$1,INDIRECT("'"&amp;$C54&amp;"'!"&amp;"A1"&amp;":"&amp;"A100"),0),MATCH($C$31,INDIRECT("'"&amp;$C54&amp;"'!"&amp;"A1"&amp;":"&amp;"BZ1"),0)),SEARCH("#",SUBSTITUTE(INDEX(INDIRECT("'"&amp;$C54&amp;"'!"&amp;"A1"&amp;":"&amp;"BZ100"),MATCH(E$1,INDIRECT("'"&amp;$C54&amp;"'!"&amp;"A1"&amp;":"&amp;"A100"),0),MATCH($C$31,INDIRECT("'"&amp;$C54&amp;"'!"&amp;"A1"&amp;":"&amp;"BZ1"),0)),"]","#",LEN(INDEX(INDIRECT("'"&amp;$C54&amp;"'!"&amp;"A1"&amp;":"&amp;"BZ100"),MATCH(E$1,INDIRECT("'"&amp;$C54&amp;"'!"&amp;"A1"&amp;":"&amp;"A100"),0),MATCH($C$31,INDIRECT("'"&amp;$C54&amp;"'!"&amp;"A1"&amp;":"&amp;"BZ1"),0)))-LEN(SUBSTITUTE(INDEX(INDIRECT("'"&amp;$C54&amp;"'!"&amp;"A1"&amp;":"&amp;"BZ100"),MATCH(E$1,INDIRECT("'"&amp;$C54&amp;"'!"&amp;"A1"&amp;":"&amp;"A100"),0),MATCH($C$31,INDIRECT("'"&amp;$C54&amp;"'!"&amp;"A1"&amp;":"&amp;"BZ1"),0)),"]",""))))-1),10))&lt;$C$30,DATEVALUE(RIGHT(LEFT(INDEX(INDIRECT("'"&amp;$C54&amp;"'!"&amp;"A1"&amp;":"&amp;"BZ100"),MATCH(E$1,INDIRECT("'"&amp;$C54&amp;"'!"&amp;"A1"&amp;":"&amp;"A100"),0),MATCH($C$31,INDIRECT("'"&amp;$C54&amp;"'!"&amp;"A1"&amp;":"&amp;"BZ1"),0)),SEARCH("#",SUBSTITUTE(INDEX(INDIRECT("'"&amp;$C54&amp;"'!"&amp;"A1"&amp;":"&amp;"BZ100"),MATCH(E$1,INDIRECT("'"&amp;$C54&amp;"'!"&amp;"A1"&amp;":"&amp;"A100"),0),MATCH($C$31,INDIRECT("'"&amp;$C54&amp;"'!"&amp;"A1"&amp;":"&amp;"BZ1"),0)),"]","#",LEN(INDEX(INDIRECT("'"&amp;$C54&amp;"'!"&amp;"A1"&amp;":"&amp;"BZ100"),MATCH(E$1,INDIRECT("'"&amp;$C54&amp;"'!"&amp;"A1"&amp;":"&amp;"A100"),0),MATCH($C$31,INDIRECT("'"&amp;$C54&amp;"'!"&amp;"A1"&amp;":"&amp;"BZ1"),0)))-LEN(SUBSTITUTE(INDEX(INDIRECT("'"&amp;$C54&amp;"'!"&amp;"A1"&amp;":"&amp;"BZ100"),MATCH(E$1,INDIRECT("'"&amp;$C54&amp;"'!"&amp;"A1"&amp;":"&amp;"A100"),0),MATCH($C$31,INDIRECT("'"&amp;$C54&amp;"'!"&amp;"A1"&amp;":"&amp;"BZ1"),0)),"]",""))))-1),10))&gt;$C$29),"X",""),"")</f>
        <v/>
      </c>
      <c r="F54" s="228" t="str">
        <f t="shared" ca="1" si="12"/>
        <v/>
      </c>
      <c r="G54" s="228" t="str">
        <f t="shared" ca="1" si="12"/>
        <v/>
      </c>
      <c r="H54" s="228" t="str">
        <f t="shared" ca="1" si="12"/>
        <v/>
      </c>
      <c r="I54" s="228" t="str">
        <f t="shared" ca="1" si="12"/>
        <v/>
      </c>
      <c r="J54" s="228" t="str">
        <f t="shared" ca="1" si="12"/>
        <v/>
      </c>
      <c r="K54" s="228" t="str">
        <f t="shared" ca="1" si="12"/>
        <v/>
      </c>
      <c r="L54" s="228" t="str">
        <f t="shared" ca="1" si="12"/>
        <v/>
      </c>
      <c r="M54" s="228" t="str">
        <f t="shared" ca="1" si="12"/>
        <v/>
      </c>
      <c r="N54" s="228" t="str">
        <f t="shared" ca="1" si="12"/>
        <v/>
      </c>
      <c r="O54" s="228" t="str">
        <f t="shared" ref="O54:X55" ca="1" si="13">IF(ISERROR(DATEVALUE(RIGHT(LEFT(INDEX(INDIRECT("'"&amp;$C54&amp;"'!"&amp;"A1"&amp;":"&amp;"BZ100"),MATCH(O$1,INDIRECT("'"&amp;$C54&amp;"'!"&amp;"A1"&amp;":"&amp;"A100"),0),MATCH($C$31,INDIRECT("'"&amp;$C54&amp;"'!"&amp;"A1"&amp;":"&amp;"BZ1"),0)),SEARCH("#",SUBSTITUTE(INDEX(INDIRECT("'"&amp;$C54&amp;"'!"&amp;"A1"&amp;":"&amp;"BZ100"),MATCH(O$1,INDIRECT("'"&amp;$C54&amp;"'!"&amp;"A1"&amp;":"&amp;"A100"),0),MATCH($C$31,INDIRECT("'"&amp;$C54&amp;"'!"&amp;"A1"&amp;":"&amp;"BZ1"),0)),"]","#",LEN(INDEX(INDIRECT("'"&amp;$C54&amp;"'!"&amp;"A1"&amp;":"&amp;"BZ100"),MATCH(O$1,INDIRECT("'"&amp;$C54&amp;"'!"&amp;"A1"&amp;":"&amp;"A100"),0),MATCH($C$31,INDIRECT("'"&amp;$C54&amp;"'!"&amp;"A1"&amp;":"&amp;"BZ1"),0)))-LEN(SUBSTITUTE(INDEX(INDIRECT("'"&amp;$C54&amp;"'!"&amp;"A1"&amp;":"&amp;"BZ100"),MATCH(O$1,INDIRECT("'"&amp;$C54&amp;"'!"&amp;"A1"&amp;":"&amp;"A100"),0),MATCH($C$31,INDIRECT("'"&amp;$C54&amp;"'!"&amp;"A1"&amp;":"&amp;"BZ1"),0)),"]",""))))-1),10)))=FALSE,IF(AND(DATEVALUE(RIGHT(LEFT(INDEX(INDIRECT("'"&amp;$C54&amp;"'!"&amp;"A1"&amp;":"&amp;"BZ100"),MATCH(O$1,INDIRECT("'"&amp;$C54&amp;"'!"&amp;"A1"&amp;":"&amp;"A100"),0),MATCH($C$31,INDIRECT("'"&amp;$C54&amp;"'!"&amp;"A1"&amp;":"&amp;"BZ1"),0)),SEARCH("#",SUBSTITUTE(INDEX(INDIRECT("'"&amp;$C54&amp;"'!"&amp;"A1"&amp;":"&amp;"BZ100"),MATCH(O$1,INDIRECT("'"&amp;$C54&amp;"'!"&amp;"A1"&amp;":"&amp;"A100"),0),MATCH($C$31,INDIRECT("'"&amp;$C54&amp;"'!"&amp;"A1"&amp;":"&amp;"BZ1"),0)),"]","#",LEN(INDEX(INDIRECT("'"&amp;$C54&amp;"'!"&amp;"A1"&amp;":"&amp;"BZ100"),MATCH(O$1,INDIRECT("'"&amp;$C54&amp;"'!"&amp;"A1"&amp;":"&amp;"A100"),0),MATCH($C$31,INDIRECT("'"&amp;$C54&amp;"'!"&amp;"A1"&amp;":"&amp;"BZ1"),0)))-LEN(SUBSTITUTE(INDEX(INDIRECT("'"&amp;$C54&amp;"'!"&amp;"A1"&amp;":"&amp;"BZ100"),MATCH(O$1,INDIRECT("'"&amp;$C54&amp;"'!"&amp;"A1"&amp;":"&amp;"A100"),0),MATCH($C$31,INDIRECT("'"&amp;$C54&amp;"'!"&amp;"A1"&amp;":"&amp;"BZ1"),0)),"]",""))))-1),10))&lt;$C$30,DATEVALUE(RIGHT(LEFT(INDEX(INDIRECT("'"&amp;$C54&amp;"'!"&amp;"A1"&amp;":"&amp;"BZ100"),MATCH(O$1,INDIRECT("'"&amp;$C54&amp;"'!"&amp;"A1"&amp;":"&amp;"A100"),0),MATCH($C$31,INDIRECT("'"&amp;$C54&amp;"'!"&amp;"A1"&amp;":"&amp;"BZ1"),0)),SEARCH("#",SUBSTITUTE(INDEX(INDIRECT("'"&amp;$C54&amp;"'!"&amp;"A1"&amp;":"&amp;"BZ100"),MATCH(O$1,INDIRECT("'"&amp;$C54&amp;"'!"&amp;"A1"&amp;":"&amp;"A100"),0),MATCH($C$31,INDIRECT("'"&amp;$C54&amp;"'!"&amp;"A1"&amp;":"&amp;"BZ1"),0)),"]","#",LEN(INDEX(INDIRECT("'"&amp;$C54&amp;"'!"&amp;"A1"&amp;":"&amp;"BZ100"),MATCH(O$1,INDIRECT("'"&amp;$C54&amp;"'!"&amp;"A1"&amp;":"&amp;"A100"),0),MATCH($C$31,INDIRECT("'"&amp;$C54&amp;"'!"&amp;"A1"&amp;":"&amp;"BZ1"),0)))-LEN(SUBSTITUTE(INDEX(INDIRECT("'"&amp;$C54&amp;"'!"&amp;"A1"&amp;":"&amp;"BZ100"),MATCH(O$1,INDIRECT("'"&amp;$C54&amp;"'!"&amp;"A1"&amp;":"&amp;"A100"),0),MATCH($C$31,INDIRECT("'"&amp;$C54&amp;"'!"&amp;"A1"&amp;":"&amp;"BZ1"),0)),"]",""))))-1),10))&gt;$C$29),"X",""),"")</f>
        <v/>
      </c>
      <c r="P54" s="228" t="str">
        <f t="shared" ca="1" si="13"/>
        <v/>
      </c>
      <c r="Q54" s="228" t="str">
        <f t="shared" ca="1" si="13"/>
        <v/>
      </c>
      <c r="R54" s="228" t="str">
        <f t="shared" ca="1" si="13"/>
        <v/>
      </c>
      <c r="S54" s="228" t="str">
        <f t="shared" ca="1" si="13"/>
        <v/>
      </c>
      <c r="T54" s="228" t="str">
        <f t="shared" ca="1" si="13"/>
        <v/>
      </c>
      <c r="U54" s="228" t="str">
        <f t="shared" ca="1" si="13"/>
        <v/>
      </c>
      <c r="V54" s="228" t="str">
        <f t="shared" ca="1" si="13"/>
        <v/>
      </c>
      <c r="W54" s="228" t="str">
        <f t="shared" ca="1" si="13"/>
        <v/>
      </c>
      <c r="X54" s="228" t="str">
        <f t="shared" ca="1" si="13"/>
        <v/>
      </c>
      <c r="Y54" s="228" t="str">
        <f t="shared" ref="Y54:AH55" ca="1" si="14">IF(ISERROR(DATEVALUE(RIGHT(LEFT(INDEX(INDIRECT("'"&amp;$C54&amp;"'!"&amp;"A1"&amp;":"&amp;"BZ100"),MATCH(Y$1,INDIRECT("'"&amp;$C54&amp;"'!"&amp;"A1"&amp;":"&amp;"A100"),0),MATCH($C$31,INDIRECT("'"&amp;$C54&amp;"'!"&amp;"A1"&amp;":"&amp;"BZ1"),0)),SEARCH("#",SUBSTITUTE(INDEX(INDIRECT("'"&amp;$C54&amp;"'!"&amp;"A1"&amp;":"&amp;"BZ100"),MATCH(Y$1,INDIRECT("'"&amp;$C54&amp;"'!"&amp;"A1"&amp;":"&amp;"A100"),0),MATCH($C$31,INDIRECT("'"&amp;$C54&amp;"'!"&amp;"A1"&amp;":"&amp;"BZ1"),0)),"]","#",LEN(INDEX(INDIRECT("'"&amp;$C54&amp;"'!"&amp;"A1"&amp;":"&amp;"BZ100"),MATCH(Y$1,INDIRECT("'"&amp;$C54&amp;"'!"&amp;"A1"&amp;":"&amp;"A100"),0),MATCH($C$31,INDIRECT("'"&amp;$C54&amp;"'!"&amp;"A1"&amp;":"&amp;"BZ1"),0)))-LEN(SUBSTITUTE(INDEX(INDIRECT("'"&amp;$C54&amp;"'!"&amp;"A1"&amp;":"&amp;"BZ100"),MATCH(Y$1,INDIRECT("'"&amp;$C54&amp;"'!"&amp;"A1"&amp;":"&amp;"A100"),0),MATCH($C$31,INDIRECT("'"&amp;$C54&amp;"'!"&amp;"A1"&amp;":"&amp;"BZ1"),0)),"]",""))))-1),10)))=FALSE,IF(AND(DATEVALUE(RIGHT(LEFT(INDEX(INDIRECT("'"&amp;$C54&amp;"'!"&amp;"A1"&amp;":"&amp;"BZ100"),MATCH(Y$1,INDIRECT("'"&amp;$C54&amp;"'!"&amp;"A1"&amp;":"&amp;"A100"),0),MATCH($C$31,INDIRECT("'"&amp;$C54&amp;"'!"&amp;"A1"&amp;":"&amp;"BZ1"),0)),SEARCH("#",SUBSTITUTE(INDEX(INDIRECT("'"&amp;$C54&amp;"'!"&amp;"A1"&amp;":"&amp;"BZ100"),MATCH(Y$1,INDIRECT("'"&amp;$C54&amp;"'!"&amp;"A1"&amp;":"&amp;"A100"),0),MATCH($C$31,INDIRECT("'"&amp;$C54&amp;"'!"&amp;"A1"&amp;":"&amp;"BZ1"),0)),"]","#",LEN(INDEX(INDIRECT("'"&amp;$C54&amp;"'!"&amp;"A1"&amp;":"&amp;"BZ100"),MATCH(Y$1,INDIRECT("'"&amp;$C54&amp;"'!"&amp;"A1"&amp;":"&amp;"A100"),0),MATCH($C$31,INDIRECT("'"&amp;$C54&amp;"'!"&amp;"A1"&amp;":"&amp;"BZ1"),0)))-LEN(SUBSTITUTE(INDEX(INDIRECT("'"&amp;$C54&amp;"'!"&amp;"A1"&amp;":"&amp;"BZ100"),MATCH(Y$1,INDIRECT("'"&amp;$C54&amp;"'!"&amp;"A1"&amp;":"&amp;"A100"),0),MATCH($C$31,INDIRECT("'"&amp;$C54&amp;"'!"&amp;"A1"&amp;":"&amp;"BZ1"),0)),"]",""))))-1),10))&lt;$C$30,DATEVALUE(RIGHT(LEFT(INDEX(INDIRECT("'"&amp;$C54&amp;"'!"&amp;"A1"&amp;":"&amp;"BZ100"),MATCH(Y$1,INDIRECT("'"&amp;$C54&amp;"'!"&amp;"A1"&amp;":"&amp;"A100"),0),MATCH($C$31,INDIRECT("'"&amp;$C54&amp;"'!"&amp;"A1"&amp;":"&amp;"BZ1"),0)),SEARCH("#",SUBSTITUTE(INDEX(INDIRECT("'"&amp;$C54&amp;"'!"&amp;"A1"&amp;":"&amp;"BZ100"),MATCH(Y$1,INDIRECT("'"&amp;$C54&amp;"'!"&amp;"A1"&amp;":"&amp;"A100"),0),MATCH($C$31,INDIRECT("'"&amp;$C54&amp;"'!"&amp;"A1"&amp;":"&amp;"BZ1"),0)),"]","#",LEN(INDEX(INDIRECT("'"&amp;$C54&amp;"'!"&amp;"A1"&amp;":"&amp;"BZ100"),MATCH(Y$1,INDIRECT("'"&amp;$C54&amp;"'!"&amp;"A1"&amp;":"&amp;"A100"),0),MATCH($C$31,INDIRECT("'"&amp;$C54&amp;"'!"&amp;"A1"&amp;":"&amp;"BZ1"),0)))-LEN(SUBSTITUTE(INDEX(INDIRECT("'"&amp;$C54&amp;"'!"&amp;"A1"&amp;":"&amp;"BZ100"),MATCH(Y$1,INDIRECT("'"&amp;$C54&amp;"'!"&amp;"A1"&amp;":"&amp;"A100"),0),MATCH($C$31,INDIRECT("'"&amp;$C54&amp;"'!"&amp;"A1"&amp;":"&amp;"BZ1"),0)),"]",""))))-1),10))&gt;$C$29),"X",""),"")</f>
        <v/>
      </c>
      <c r="Z54" s="228" t="str">
        <f t="shared" ca="1" si="14"/>
        <v/>
      </c>
      <c r="AA54" s="228" t="str">
        <f t="shared" ca="1" si="14"/>
        <v/>
      </c>
      <c r="AB54" s="228" t="str">
        <f t="shared" ca="1" si="14"/>
        <v/>
      </c>
      <c r="AC54" s="228" t="str">
        <f t="shared" ca="1" si="14"/>
        <v/>
      </c>
      <c r="AD54" s="228" t="str">
        <f t="shared" ca="1" si="14"/>
        <v/>
      </c>
      <c r="AE54" s="228" t="str">
        <f t="shared" ca="1" si="14"/>
        <v/>
      </c>
      <c r="AF54" s="228" t="str">
        <f t="shared" ca="1" si="14"/>
        <v/>
      </c>
      <c r="AG54" s="228" t="str">
        <f t="shared" ca="1" si="14"/>
        <v/>
      </c>
      <c r="AH54" s="228" t="str">
        <f t="shared" ca="1" si="14"/>
        <v/>
      </c>
      <c r="AI54" s="228" t="str">
        <f t="shared" ref="AI54:AR55" ca="1" si="15">IF(ISERROR(DATEVALUE(RIGHT(LEFT(INDEX(INDIRECT("'"&amp;$C54&amp;"'!"&amp;"A1"&amp;":"&amp;"BZ100"),MATCH(AI$1,INDIRECT("'"&amp;$C54&amp;"'!"&amp;"A1"&amp;":"&amp;"A100"),0),MATCH($C$31,INDIRECT("'"&amp;$C54&amp;"'!"&amp;"A1"&amp;":"&amp;"BZ1"),0)),SEARCH("#",SUBSTITUTE(INDEX(INDIRECT("'"&amp;$C54&amp;"'!"&amp;"A1"&amp;":"&amp;"BZ100"),MATCH(AI$1,INDIRECT("'"&amp;$C54&amp;"'!"&amp;"A1"&amp;":"&amp;"A100"),0),MATCH($C$31,INDIRECT("'"&amp;$C54&amp;"'!"&amp;"A1"&amp;":"&amp;"BZ1"),0)),"]","#",LEN(INDEX(INDIRECT("'"&amp;$C54&amp;"'!"&amp;"A1"&amp;":"&amp;"BZ100"),MATCH(AI$1,INDIRECT("'"&amp;$C54&amp;"'!"&amp;"A1"&amp;":"&amp;"A100"),0),MATCH($C$31,INDIRECT("'"&amp;$C54&amp;"'!"&amp;"A1"&amp;":"&amp;"BZ1"),0)))-LEN(SUBSTITUTE(INDEX(INDIRECT("'"&amp;$C54&amp;"'!"&amp;"A1"&amp;":"&amp;"BZ100"),MATCH(AI$1,INDIRECT("'"&amp;$C54&amp;"'!"&amp;"A1"&amp;":"&amp;"A100"),0),MATCH($C$31,INDIRECT("'"&amp;$C54&amp;"'!"&amp;"A1"&amp;":"&amp;"BZ1"),0)),"]",""))))-1),10)))=FALSE,IF(AND(DATEVALUE(RIGHT(LEFT(INDEX(INDIRECT("'"&amp;$C54&amp;"'!"&amp;"A1"&amp;":"&amp;"BZ100"),MATCH(AI$1,INDIRECT("'"&amp;$C54&amp;"'!"&amp;"A1"&amp;":"&amp;"A100"),0),MATCH($C$31,INDIRECT("'"&amp;$C54&amp;"'!"&amp;"A1"&amp;":"&amp;"BZ1"),0)),SEARCH("#",SUBSTITUTE(INDEX(INDIRECT("'"&amp;$C54&amp;"'!"&amp;"A1"&amp;":"&amp;"BZ100"),MATCH(AI$1,INDIRECT("'"&amp;$C54&amp;"'!"&amp;"A1"&amp;":"&amp;"A100"),0),MATCH($C$31,INDIRECT("'"&amp;$C54&amp;"'!"&amp;"A1"&amp;":"&amp;"BZ1"),0)),"]","#",LEN(INDEX(INDIRECT("'"&amp;$C54&amp;"'!"&amp;"A1"&amp;":"&amp;"BZ100"),MATCH(AI$1,INDIRECT("'"&amp;$C54&amp;"'!"&amp;"A1"&amp;":"&amp;"A100"),0),MATCH($C$31,INDIRECT("'"&amp;$C54&amp;"'!"&amp;"A1"&amp;":"&amp;"BZ1"),0)))-LEN(SUBSTITUTE(INDEX(INDIRECT("'"&amp;$C54&amp;"'!"&amp;"A1"&amp;":"&amp;"BZ100"),MATCH(AI$1,INDIRECT("'"&amp;$C54&amp;"'!"&amp;"A1"&amp;":"&amp;"A100"),0),MATCH($C$31,INDIRECT("'"&amp;$C54&amp;"'!"&amp;"A1"&amp;":"&amp;"BZ1"),0)),"]",""))))-1),10))&lt;$C$30,DATEVALUE(RIGHT(LEFT(INDEX(INDIRECT("'"&amp;$C54&amp;"'!"&amp;"A1"&amp;":"&amp;"BZ100"),MATCH(AI$1,INDIRECT("'"&amp;$C54&amp;"'!"&amp;"A1"&amp;":"&amp;"A100"),0),MATCH($C$31,INDIRECT("'"&amp;$C54&amp;"'!"&amp;"A1"&amp;":"&amp;"BZ1"),0)),SEARCH("#",SUBSTITUTE(INDEX(INDIRECT("'"&amp;$C54&amp;"'!"&amp;"A1"&amp;":"&amp;"BZ100"),MATCH(AI$1,INDIRECT("'"&amp;$C54&amp;"'!"&amp;"A1"&amp;":"&amp;"A100"),0),MATCH($C$31,INDIRECT("'"&amp;$C54&amp;"'!"&amp;"A1"&amp;":"&amp;"BZ1"),0)),"]","#",LEN(INDEX(INDIRECT("'"&amp;$C54&amp;"'!"&amp;"A1"&amp;":"&amp;"BZ100"),MATCH(AI$1,INDIRECT("'"&amp;$C54&amp;"'!"&amp;"A1"&amp;":"&amp;"A100"),0),MATCH($C$31,INDIRECT("'"&amp;$C54&amp;"'!"&amp;"A1"&amp;":"&amp;"BZ1"),0)))-LEN(SUBSTITUTE(INDEX(INDIRECT("'"&amp;$C54&amp;"'!"&amp;"A1"&amp;":"&amp;"BZ100"),MATCH(AI$1,INDIRECT("'"&amp;$C54&amp;"'!"&amp;"A1"&amp;":"&amp;"A100"),0),MATCH($C$31,INDIRECT("'"&amp;$C54&amp;"'!"&amp;"A1"&amp;":"&amp;"BZ1"),0)),"]",""))))-1),10))&gt;$C$29),"X",""),"")</f>
        <v/>
      </c>
      <c r="AJ54" s="228" t="str">
        <f t="shared" ca="1" si="15"/>
        <v/>
      </c>
      <c r="AK54" s="228" t="str">
        <f t="shared" ca="1" si="15"/>
        <v/>
      </c>
      <c r="AL54" s="228" t="str">
        <f t="shared" ca="1" si="15"/>
        <v/>
      </c>
      <c r="AM54" s="228" t="str">
        <f t="shared" ca="1" si="15"/>
        <v/>
      </c>
      <c r="AN54" s="228" t="str">
        <f t="shared" ca="1" si="15"/>
        <v/>
      </c>
      <c r="AO54" s="228" t="str">
        <f t="shared" ca="1" si="15"/>
        <v/>
      </c>
      <c r="AP54" s="228" t="str">
        <f t="shared" ca="1" si="15"/>
        <v/>
      </c>
      <c r="AQ54" s="228" t="str">
        <f t="shared" ca="1" si="15"/>
        <v/>
      </c>
      <c r="AR54" s="228" t="str">
        <f t="shared" ca="1" si="15"/>
        <v/>
      </c>
      <c r="AS54" s="228" t="str">
        <f t="shared" ref="AS54:BD55" ca="1" si="16">IF(ISERROR(DATEVALUE(RIGHT(LEFT(INDEX(INDIRECT("'"&amp;$C54&amp;"'!"&amp;"A1"&amp;":"&amp;"BZ100"),MATCH(AS$1,INDIRECT("'"&amp;$C54&amp;"'!"&amp;"A1"&amp;":"&amp;"A100"),0),MATCH($C$31,INDIRECT("'"&amp;$C54&amp;"'!"&amp;"A1"&amp;":"&amp;"BZ1"),0)),SEARCH("#",SUBSTITUTE(INDEX(INDIRECT("'"&amp;$C54&amp;"'!"&amp;"A1"&amp;":"&amp;"BZ100"),MATCH(AS$1,INDIRECT("'"&amp;$C54&amp;"'!"&amp;"A1"&amp;":"&amp;"A100"),0),MATCH($C$31,INDIRECT("'"&amp;$C54&amp;"'!"&amp;"A1"&amp;":"&amp;"BZ1"),0)),"]","#",LEN(INDEX(INDIRECT("'"&amp;$C54&amp;"'!"&amp;"A1"&amp;":"&amp;"BZ100"),MATCH(AS$1,INDIRECT("'"&amp;$C54&amp;"'!"&amp;"A1"&amp;":"&amp;"A100"),0),MATCH($C$31,INDIRECT("'"&amp;$C54&amp;"'!"&amp;"A1"&amp;":"&amp;"BZ1"),0)))-LEN(SUBSTITUTE(INDEX(INDIRECT("'"&amp;$C54&amp;"'!"&amp;"A1"&amp;":"&amp;"BZ100"),MATCH(AS$1,INDIRECT("'"&amp;$C54&amp;"'!"&amp;"A1"&amp;":"&amp;"A100"),0),MATCH($C$31,INDIRECT("'"&amp;$C54&amp;"'!"&amp;"A1"&amp;":"&amp;"BZ1"),0)),"]",""))))-1),10)))=FALSE,IF(AND(DATEVALUE(RIGHT(LEFT(INDEX(INDIRECT("'"&amp;$C54&amp;"'!"&amp;"A1"&amp;":"&amp;"BZ100"),MATCH(AS$1,INDIRECT("'"&amp;$C54&amp;"'!"&amp;"A1"&amp;":"&amp;"A100"),0),MATCH($C$31,INDIRECT("'"&amp;$C54&amp;"'!"&amp;"A1"&amp;":"&amp;"BZ1"),0)),SEARCH("#",SUBSTITUTE(INDEX(INDIRECT("'"&amp;$C54&amp;"'!"&amp;"A1"&amp;":"&amp;"BZ100"),MATCH(AS$1,INDIRECT("'"&amp;$C54&amp;"'!"&amp;"A1"&amp;":"&amp;"A100"),0),MATCH($C$31,INDIRECT("'"&amp;$C54&amp;"'!"&amp;"A1"&amp;":"&amp;"BZ1"),0)),"]","#",LEN(INDEX(INDIRECT("'"&amp;$C54&amp;"'!"&amp;"A1"&amp;":"&amp;"BZ100"),MATCH(AS$1,INDIRECT("'"&amp;$C54&amp;"'!"&amp;"A1"&amp;":"&amp;"A100"),0),MATCH($C$31,INDIRECT("'"&amp;$C54&amp;"'!"&amp;"A1"&amp;":"&amp;"BZ1"),0)))-LEN(SUBSTITUTE(INDEX(INDIRECT("'"&amp;$C54&amp;"'!"&amp;"A1"&amp;":"&amp;"BZ100"),MATCH(AS$1,INDIRECT("'"&amp;$C54&amp;"'!"&amp;"A1"&amp;":"&amp;"A100"),0),MATCH($C$31,INDIRECT("'"&amp;$C54&amp;"'!"&amp;"A1"&amp;":"&amp;"BZ1"),0)),"]",""))))-1),10))&lt;$C$30,DATEVALUE(RIGHT(LEFT(INDEX(INDIRECT("'"&amp;$C54&amp;"'!"&amp;"A1"&amp;":"&amp;"BZ100"),MATCH(AS$1,INDIRECT("'"&amp;$C54&amp;"'!"&amp;"A1"&amp;":"&amp;"A100"),0),MATCH($C$31,INDIRECT("'"&amp;$C54&amp;"'!"&amp;"A1"&amp;":"&amp;"BZ1"),0)),SEARCH("#",SUBSTITUTE(INDEX(INDIRECT("'"&amp;$C54&amp;"'!"&amp;"A1"&amp;":"&amp;"BZ100"),MATCH(AS$1,INDIRECT("'"&amp;$C54&amp;"'!"&amp;"A1"&amp;":"&amp;"A100"),0),MATCH($C$31,INDIRECT("'"&amp;$C54&amp;"'!"&amp;"A1"&amp;":"&amp;"BZ1"),0)),"]","#",LEN(INDEX(INDIRECT("'"&amp;$C54&amp;"'!"&amp;"A1"&amp;":"&amp;"BZ100"),MATCH(AS$1,INDIRECT("'"&amp;$C54&amp;"'!"&amp;"A1"&amp;":"&amp;"A100"),0),MATCH($C$31,INDIRECT("'"&amp;$C54&amp;"'!"&amp;"A1"&amp;":"&amp;"BZ1"),0)))-LEN(SUBSTITUTE(INDEX(INDIRECT("'"&amp;$C54&amp;"'!"&amp;"A1"&amp;":"&amp;"BZ100"),MATCH(AS$1,INDIRECT("'"&amp;$C54&amp;"'!"&amp;"A1"&amp;":"&amp;"A100"),0),MATCH($C$31,INDIRECT("'"&amp;$C54&amp;"'!"&amp;"A1"&amp;":"&amp;"BZ1"),0)),"]",""))))-1),10))&gt;$C$29),"X",""),"")</f>
        <v/>
      </c>
      <c r="AT54" s="228" t="str">
        <f t="shared" ca="1" si="16"/>
        <v/>
      </c>
      <c r="AU54" s="228" t="str">
        <f t="shared" ca="1" si="16"/>
        <v/>
      </c>
      <c r="AV54" s="228" t="str">
        <f t="shared" ca="1" si="16"/>
        <v/>
      </c>
      <c r="AW54" s="228" t="str">
        <f t="shared" ca="1" si="16"/>
        <v/>
      </c>
      <c r="AX54" s="228" t="str">
        <f t="shared" ca="1" si="16"/>
        <v/>
      </c>
      <c r="AY54" s="228" t="str">
        <f t="shared" ca="1" si="16"/>
        <v/>
      </c>
      <c r="AZ54" s="228" t="str">
        <f t="shared" ca="1" si="16"/>
        <v/>
      </c>
      <c r="BA54" s="228" t="str">
        <f t="shared" ca="1" si="16"/>
        <v/>
      </c>
      <c r="BB54" s="228" t="str">
        <f t="shared" ca="1" si="16"/>
        <v/>
      </c>
      <c r="BC54" s="228" t="str">
        <f t="shared" ca="1" si="16"/>
        <v/>
      </c>
      <c r="BD54" s="228" t="str">
        <f t="shared" ca="1" si="16"/>
        <v/>
      </c>
      <c r="BE54" s="69"/>
    </row>
    <row r="55" spans="1:57" hidden="1" outlineLevel="1" x14ac:dyDescent="0.25">
      <c r="A55" s="224" t="s">
        <v>71</v>
      </c>
      <c r="B55" s="224">
        <v>5</v>
      </c>
      <c r="C55" s="224" t="str">
        <f>CONCATENATE(B55,"-",A55)</f>
        <v>5-GOODS</v>
      </c>
      <c r="D55" s="63" t="s">
        <v>134</v>
      </c>
      <c r="E55" s="38" t="str">
        <f t="shared" ca="1" si="12"/>
        <v/>
      </c>
      <c r="F55" s="38" t="str">
        <f t="shared" ca="1" si="12"/>
        <v/>
      </c>
      <c r="G55" s="38" t="str">
        <f t="shared" ca="1" si="12"/>
        <v/>
      </c>
      <c r="H55" s="38" t="str">
        <f t="shared" ca="1" si="12"/>
        <v/>
      </c>
      <c r="I55" s="38" t="str">
        <f t="shared" ca="1" si="12"/>
        <v/>
      </c>
      <c r="J55" s="38" t="str">
        <f t="shared" ca="1" si="12"/>
        <v/>
      </c>
      <c r="K55" s="38" t="str">
        <f t="shared" ca="1" si="12"/>
        <v/>
      </c>
      <c r="L55" s="38" t="str">
        <f t="shared" ca="1" si="12"/>
        <v/>
      </c>
      <c r="M55" s="38" t="str">
        <f t="shared" ca="1" si="12"/>
        <v/>
      </c>
      <c r="N55" s="38" t="str">
        <f t="shared" ca="1" si="12"/>
        <v/>
      </c>
      <c r="O55" s="38" t="str">
        <f t="shared" ca="1" si="13"/>
        <v/>
      </c>
      <c r="P55" s="38" t="str">
        <f t="shared" ca="1" si="13"/>
        <v/>
      </c>
      <c r="Q55" s="38" t="str">
        <f t="shared" ca="1" si="13"/>
        <v/>
      </c>
      <c r="R55" s="38" t="str">
        <f t="shared" ca="1" si="13"/>
        <v/>
      </c>
      <c r="S55" s="38" t="str">
        <f t="shared" ca="1" si="13"/>
        <v/>
      </c>
      <c r="T55" s="38" t="str">
        <f t="shared" ca="1" si="13"/>
        <v/>
      </c>
      <c r="U55" s="38" t="str">
        <f t="shared" ca="1" si="13"/>
        <v/>
      </c>
      <c r="V55" s="38" t="str">
        <f t="shared" ca="1" si="13"/>
        <v/>
      </c>
      <c r="W55" s="38" t="str">
        <f t="shared" ca="1" si="13"/>
        <v/>
      </c>
      <c r="X55" s="38" t="str">
        <f t="shared" ca="1" si="13"/>
        <v/>
      </c>
      <c r="Y55" s="38" t="str">
        <f t="shared" ca="1" si="14"/>
        <v/>
      </c>
      <c r="Z55" s="38" t="str">
        <f t="shared" ca="1" si="14"/>
        <v/>
      </c>
      <c r="AA55" s="38" t="str">
        <f t="shared" ca="1" si="14"/>
        <v/>
      </c>
      <c r="AB55" s="38" t="str">
        <f t="shared" ca="1" si="14"/>
        <v/>
      </c>
      <c r="AC55" s="38" t="str">
        <f t="shared" ca="1" si="14"/>
        <v/>
      </c>
      <c r="AD55" s="38" t="str">
        <f t="shared" ca="1" si="14"/>
        <v/>
      </c>
      <c r="AE55" s="38" t="str">
        <f t="shared" ca="1" si="14"/>
        <v/>
      </c>
      <c r="AF55" s="38" t="str">
        <f t="shared" ca="1" si="14"/>
        <v/>
      </c>
      <c r="AG55" s="38" t="str">
        <f t="shared" ca="1" si="14"/>
        <v/>
      </c>
      <c r="AH55" s="38" t="str">
        <f t="shared" ca="1" si="14"/>
        <v/>
      </c>
      <c r="AI55" s="38" t="str">
        <f t="shared" ca="1" si="15"/>
        <v/>
      </c>
      <c r="AJ55" s="38" t="str">
        <f t="shared" ca="1" si="15"/>
        <v/>
      </c>
      <c r="AK55" s="38" t="str">
        <f t="shared" ca="1" si="15"/>
        <v/>
      </c>
      <c r="AL55" s="38" t="str">
        <f t="shared" ca="1" si="15"/>
        <v/>
      </c>
      <c r="AM55" s="38" t="str">
        <f t="shared" ca="1" si="15"/>
        <v/>
      </c>
      <c r="AN55" s="38" t="str">
        <f t="shared" ca="1" si="15"/>
        <v/>
      </c>
      <c r="AO55" s="38" t="str">
        <f t="shared" ca="1" si="15"/>
        <v/>
      </c>
      <c r="AP55" s="38" t="str">
        <f t="shared" ca="1" si="15"/>
        <v/>
      </c>
      <c r="AQ55" s="38" t="str">
        <f t="shared" ca="1" si="15"/>
        <v/>
      </c>
      <c r="AR55" s="38" t="str">
        <f t="shared" ca="1" si="15"/>
        <v/>
      </c>
      <c r="AS55" s="38" t="str">
        <f t="shared" ca="1" si="16"/>
        <v/>
      </c>
      <c r="AT55" s="38" t="str">
        <f t="shared" ca="1" si="16"/>
        <v/>
      </c>
      <c r="AU55" s="38" t="str">
        <f t="shared" ca="1" si="16"/>
        <v/>
      </c>
      <c r="AV55" s="38" t="str">
        <f t="shared" ca="1" si="16"/>
        <v/>
      </c>
      <c r="AW55" s="38" t="str">
        <f t="shared" ca="1" si="16"/>
        <v/>
      </c>
      <c r="AX55" s="38" t="str">
        <f t="shared" ca="1" si="16"/>
        <v/>
      </c>
      <c r="AY55" s="38" t="str">
        <f t="shared" ca="1" si="16"/>
        <v/>
      </c>
      <c r="AZ55" s="38" t="str">
        <f t="shared" ca="1" si="16"/>
        <v/>
      </c>
      <c r="BA55" s="38" t="str">
        <f t="shared" ca="1" si="16"/>
        <v/>
      </c>
      <c r="BB55" s="38" t="str">
        <f t="shared" ca="1" si="16"/>
        <v/>
      </c>
      <c r="BC55" s="38" t="str">
        <f t="shared" ca="1" si="16"/>
        <v/>
      </c>
      <c r="BD55" s="38" t="str">
        <f t="shared" ca="1" si="16"/>
        <v/>
      </c>
      <c r="BE55" s="227"/>
    </row>
    <row r="56" spans="1:57" ht="3.95" customHeight="1" collapsed="1" x14ac:dyDescent="0.25">
      <c r="A56" s="100"/>
      <c r="B56" s="151"/>
      <c r="C56" s="151"/>
      <c r="D56" s="151"/>
      <c r="E56" s="151"/>
      <c r="F56" s="151"/>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69"/>
    </row>
    <row r="58" spans="1:57" x14ac:dyDescent="0.25">
      <c r="D58" s="264" t="s">
        <v>145</v>
      </c>
      <c r="E58" s="265"/>
    </row>
    <row r="59" spans="1:57" ht="15.75" thickBot="1" x14ac:dyDescent="0.3">
      <c r="D59" s="107"/>
      <c r="E59" s="108" t="s">
        <v>146</v>
      </c>
    </row>
    <row r="144" spans="12:12" x14ac:dyDescent="0.25">
      <c r="L144" t="s">
        <v>147</v>
      </c>
    </row>
  </sheetData>
  <mergeCells count="8">
    <mergeCell ref="D58:E58"/>
    <mergeCell ref="E26:BD26"/>
    <mergeCell ref="A26:D26"/>
    <mergeCell ref="A28:B28"/>
    <mergeCell ref="A29:B29"/>
    <mergeCell ref="A30:B30"/>
    <mergeCell ref="D28:BB31"/>
    <mergeCell ref="A31:B31"/>
  </mergeCells>
  <conditionalFormatting sqref="A2:A23">
    <cfRule type="expression" dxfId="296" priority="37">
      <formula>ISERROR(MATCH("X",$E33:$BD33,0))= FALSE</formula>
    </cfRule>
  </conditionalFormatting>
  <conditionalFormatting sqref="A23">
    <cfRule type="expression" dxfId="295" priority="22">
      <formula>ISERROR(MATCH("X",$E56:$BD56,0))= FALSE</formula>
    </cfRule>
  </conditionalFormatting>
  <conditionalFormatting sqref="A24">
    <cfRule type="expression" dxfId="294" priority="1">
      <formula>ISERROR(MATCH("X",$E56:$BD56,0))= FALSE</formula>
    </cfRule>
  </conditionalFormatting>
  <conditionalFormatting sqref="A26">
    <cfRule type="expression" dxfId="293" priority="113">
      <formula>#REF!="D"</formula>
    </cfRule>
    <cfRule type="expression" dxfId="292" priority="117">
      <formula>#REF!="D"</formula>
    </cfRule>
    <cfRule type="expression" dxfId="291" priority="118">
      <formula>#REF!="A"</formula>
    </cfRule>
    <cfRule type="expression" dxfId="290" priority="116">
      <formula>#REF!="A"</formula>
    </cfRule>
    <cfRule type="expression" dxfId="289" priority="115">
      <formula>#REF!="D"</formula>
    </cfRule>
    <cfRule type="expression" dxfId="288" priority="114">
      <formula>#REF!="A"</formula>
    </cfRule>
  </conditionalFormatting>
  <conditionalFormatting sqref="A33 A35 A37 A39 A41 A43 A45 A47 A49">
    <cfRule type="expression" dxfId="287" priority="105">
      <formula>#REF!="D"</formula>
    </cfRule>
    <cfRule type="expression" dxfId="286" priority="106">
      <formula>#REF!="A"</formula>
    </cfRule>
  </conditionalFormatting>
  <conditionalFormatting sqref="A33:A50">
    <cfRule type="expression" dxfId="285" priority="108">
      <formula>#REF!="A"</formula>
    </cfRule>
    <cfRule type="expression" dxfId="284" priority="107">
      <formula>#REF!="D"</formula>
    </cfRule>
  </conditionalFormatting>
  <conditionalFormatting sqref="A51:A52">
    <cfRule type="expression" dxfId="283" priority="44">
      <formula>#REF!="D"</formula>
    </cfRule>
    <cfRule type="expression" dxfId="282" priority="45">
      <formula>#REF!="A"</formula>
    </cfRule>
  </conditionalFormatting>
  <conditionalFormatting sqref="A53:A55">
    <cfRule type="expression" dxfId="281" priority="13">
      <formula>#REF!="A"</formula>
    </cfRule>
    <cfRule type="expression" dxfId="280" priority="12">
      <formula>#REF!="D"</formula>
    </cfRule>
  </conditionalFormatting>
  <conditionalFormatting sqref="A54:A55">
    <cfRule type="expression" dxfId="279" priority="11">
      <formula>#REF!="A"</formula>
    </cfRule>
    <cfRule type="expression" dxfId="278" priority="10">
      <formula>#REF!="D"</formula>
    </cfRule>
  </conditionalFormatting>
  <conditionalFormatting sqref="A3:BB3 A5:BB5 A7:BB7 A9:BB9 A11:BB11 A13:BB13 A15:BB15 A17:BB17">
    <cfRule type="expression" dxfId="277" priority="129">
      <formula>#REF!="D"</formula>
    </cfRule>
    <cfRule type="expression" dxfId="276" priority="130">
      <formula>#REF!="A"</formula>
    </cfRule>
  </conditionalFormatting>
  <conditionalFormatting sqref="A19:BB21">
    <cfRule type="expression" dxfId="275" priority="124">
      <formula>#REF!="A"</formula>
    </cfRule>
    <cfRule type="expression" dxfId="274" priority="123">
      <formula>#REF!="D"</formula>
    </cfRule>
  </conditionalFormatting>
  <conditionalFormatting sqref="A21:BB22">
    <cfRule type="expression" dxfId="273" priority="110">
      <formula>#REF!="A"</formula>
    </cfRule>
    <cfRule type="expression" dxfId="272" priority="109">
      <formula>#REF!="D"</formula>
    </cfRule>
  </conditionalFormatting>
  <conditionalFormatting sqref="A23:BB23">
    <cfRule type="expression" dxfId="271" priority="34">
      <formula>#REF!="A"</formula>
    </cfRule>
    <cfRule type="expression" dxfId="270" priority="33">
      <formula>#REF!="D"</formula>
    </cfRule>
  </conditionalFormatting>
  <conditionalFormatting sqref="A33:BB50 B51:BB53">
    <cfRule type="expression" dxfId="269" priority="104">
      <formula>#REF!="A"</formula>
    </cfRule>
    <cfRule type="expression" dxfId="268" priority="103">
      <formula>#REF!="D"</formula>
    </cfRule>
  </conditionalFormatting>
  <conditionalFormatting sqref="A23:BD23">
    <cfRule type="expression" dxfId="267" priority="26">
      <formula>#REF!="D"</formula>
    </cfRule>
    <cfRule type="expression" dxfId="266" priority="27">
      <formula>#REF!="A"</formula>
    </cfRule>
  </conditionalFormatting>
  <conditionalFormatting sqref="A24:BD24">
    <cfRule type="expression" dxfId="265" priority="3">
      <formula>#REF!="D"</formula>
    </cfRule>
    <cfRule type="expression" dxfId="264" priority="4">
      <formula>#REF!="A"</formula>
    </cfRule>
  </conditionalFormatting>
  <conditionalFormatting sqref="A34:BD34 A36:BD36 A38:BD38 A40:BD40 A42:BD42 A44:BD44 A46:BD46 A48:BD48 A50:BD50">
    <cfRule type="expression" dxfId="263" priority="84">
      <formula>#REF!="A"</formula>
    </cfRule>
    <cfRule type="expression" dxfId="262" priority="83">
      <formula>#REF!="D"</formula>
    </cfRule>
  </conditionalFormatting>
  <conditionalFormatting sqref="A52:BD52">
    <cfRule type="expression" dxfId="261" priority="42">
      <formula>#REF!="D"</formula>
    </cfRule>
    <cfRule type="expression" dxfId="260" priority="43">
      <formula>#REF!="A"</formula>
    </cfRule>
  </conditionalFormatting>
  <conditionalFormatting sqref="B54:BB55">
    <cfRule type="expression" dxfId="259" priority="20">
      <formula>#REF!="D"</formula>
    </cfRule>
    <cfRule type="expression" dxfId="258" priority="21">
      <formula>#REF!="A"</formula>
    </cfRule>
  </conditionalFormatting>
  <conditionalFormatting sqref="B54:BD55">
    <cfRule type="expression" dxfId="257" priority="17">
      <formula>#REF!="A"</formula>
    </cfRule>
    <cfRule type="expression" dxfId="256" priority="16">
      <formula>#REF!="D"</formula>
    </cfRule>
  </conditionalFormatting>
  <conditionalFormatting sqref="D37">
    <cfRule type="expression" dxfId="255" priority="39">
      <formula>#REF!="A"</formula>
    </cfRule>
    <cfRule type="expression" dxfId="254" priority="38">
      <formula>#REF!="D"</formula>
    </cfRule>
  </conditionalFormatting>
  <conditionalFormatting sqref="D59">
    <cfRule type="expression" dxfId="253" priority="80">
      <formula>#REF!="A"</formula>
    </cfRule>
    <cfRule type="expression" dxfId="252" priority="78">
      <formula>AND($C$28="Yes",D84="X")</formula>
    </cfRule>
    <cfRule type="expression" dxfId="251" priority="79">
      <formula>#REF!="D"</formula>
    </cfRule>
    <cfRule type="expression" dxfId="250" priority="81">
      <formula>#REF!="D"</formula>
    </cfRule>
    <cfRule type="expression" dxfId="249" priority="82">
      <formula>#REF!="A"</formula>
    </cfRule>
  </conditionalFormatting>
  <conditionalFormatting sqref="E26">
    <cfRule type="expression" dxfId="248" priority="112">
      <formula>#REF!="A"</formula>
    </cfRule>
    <cfRule type="expression" dxfId="247" priority="111">
      <formula>#REF!="D"</formula>
    </cfRule>
  </conditionalFormatting>
  <conditionalFormatting sqref="E2:BB24">
    <cfRule type="expression" dxfId="246" priority="100">
      <formula>AND($C$28="Yes",E33="X")</formula>
    </cfRule>
  </conditionalFormatting>
  <conditionalFormatting sqref="E23:BD23">
    <cfRule type="expression" dxfId="245" priority="23">
      <formula>AND($C$28="Yes",E56="X")</formula>
    </cfRule>
  </conditionalFormatting>
  <conditionalFormatting sqref="E24:BD24">
    <cfRule type="expression" dxfId="244" priority="2">
      <formula>AND($C$28="Yes",E56="X")</formula>
    </cfRule>
  </conditionalFormatting>
  <conditionalFormatting sqref="BC2:BD22">
    <cfRule type="expression" dxfId="243" priority="89">
      <formula>AND($C$28="Yes",BC33="X")</formula>
    </cfRule>
  </conditionalFormatting>
  <conditionalFormatting sqref="BC3:BD3 BC5:BD5 BC7:BD7 BC9:BD9 BC11:BD11 BC13:BD13 BC15:BD15 BC17:BD17">
    <cfRule type="expression" dxfId="242" priority="97">
      <formula>#REF!="A"</formula>
    </cfRule>
    <cfRule type="expression" dxfId="241" priority="96">
      <formula>#REF!="D"</formula>
    </cfRule>
  </conditionalFormatting>
  <conditionalFormatting sqref="BC19:BD21">
    <cfRule type="expression" dxfId="240" priority="95">
      <formula>#REF!="A"</formula>
    </cfRule>
    <cfRule type="expression" dxfId="239" priority="94">
      <formula>#REF!="D"</formula>
    </cfRule>
  </conditionalFormatting>
  <conditionalFormatting sqref="BC21:BD22">
    <cfRule type="expression" dxfId="238" priority="91">
      <formula>#REF!="A"</formula>
    </cfRule>
    <cfRule type="expression" dxfId="237" priority="90">
      <formula>#REF!="D"</formula>
    </cfRule>
  </conditionalFormatting>
  <conditionalFormatting sqref="BC23:BD23">
    <cfRule type="expression" dxfId="236" priority="25">
      <formula>#REF!="A"</formula>
    </cfRule>
    <cfRule type="expression" dxfId="235" priority="24">
      <formula>#REF!="D"</formula>
    </cfRule>
  </conditionalFormatting>
  <conditionalFormatting sqref="BC33:BD53">
    <cfRule type="expression" dxfId="234" priority="86">
      <formula>#REF!="A"</formula>
    </cfRule>
    <cfRule type="expression" dxfId="233" priority="85">
      <formula>#REF!="D"</formula>
    </cfRule>
  </conditionalFormatting>
  <conditionalFormatting sqref="BC54:BD55">
    <cfRule type="expression" dxfId="232" priority="15">
      <formula>#REF!="A"</formula>
    </cfRule>
    <cfRule type="expression" dxfId="231" priority="14">
      <formula>#REF!="D"</formula>
    </cfRule>
  </conditionalFormatting>
  <dataValidations count="3">
    <dataValidation type="list" allowBlank="1" showInputMessage="1" showErrorMessage="1" sqref="A26" xr:uid="{00000000-0002-0000-0200-000000000000}">
      <formula1>$A$2:$A$25</formula1>
    </dataValidation>
    <dataValidation type="list" allowBlank="1" showInputMessage="1" showErrorMessage="1" sqref="C28" xr:uid="{00000000-0002-0000-0200-000001000000}">
      <formula1>"Yes,No"</formula1>
    </dataValidation>
    <dataValidation type="list" allowBlank="1" showInputMessage="1" showErrorMessage="1" sqref="C31" xr:uid="{00000000-0002-0000-0200-000002000000}">
      <formula1>"Modifications,Comments"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92D050"/>
  </sheetPr>
  <dimension ref="A1:H73"/>
  <sheetViews>
    <sheetView zoomScaleNormal="100" workbookViewId="0">
      <pane xSplit="2" ySplit="1" topLeftCell="C2" activePane="bottomRight" state="frozen"/>
      <selection pane="topRight" activeCell="B1" sqref="B1"/>
      <selection pane="bottomLeft" activeCell="A2" sqref="A2"/>
      <selection pane="bottomRight" activeCell="B2" sqref="B2:F4"/>
    </sheetView>
  </sheetViews>
  <sheetFormatPr defaultColWidth="11.42578125" defaultRowHeight="14.25" x14ac:dyDescent="0.2"/>
  <cols>
    <col min="1" max="1" width="0" style="10" hidden="1" customWidth="1"/>
    <col min="2" max="2" width="22.7109375" style="16" customWidth="1"/>
    <col min="3" max="5" width="9.7109375" style="16" customWidth="1"/>
    <col min="6" max="6" width="65.7109375" style="17" customWidth="1"/>
    <col min="7" max="7" width="31.140625" style="17" customWidth="1"/>
    <col min="8" max="8" width="29.5703125" style="17" customWidth="1"/>
    <col min="9" max="16384" width="11.42578125" style="10"/>
  </cols>
  <sheetData>
    <row r="1" spans="1:8" s="9" customFormat="1" ht="24" x14ac:dyDescent="0.25">
      <c r="A1" s="60" t="s">
        <v>148</v>
      </c>
      <c r="B1" s="223" t="s">
        <v>149</v>
      </c>
      <c r="C1" s="70" t="s">
        <v>150</v>
      </c>
      <c r="D1" s="70" t="s">
        <v>151</v>
      </c>
      <c r="E1" s="70" t="s">
        <v>152</v>
      </c>
      <c r="F1" s="223" t="s">
        <v>3</v>
      </c>
      <c r="G1" s="223" t="s">
        <v>144</v>
      </c>
      <c r="H1" s="223" t="s">
        <v>4</v>
      </c>
    </row>
    <row r="2" spans="1:8" x14ac:dyDescent="0.2">
      <c r="A2" s="61" t="s">
        <v>82</v>
      </c>
      <c r="B2" s="58" t="s">
        <v>153</v>
      </c>
      <c r="C2" s="31">
        <v>6</v>
      </c>
      <c r="D2" s="31" t="s">
        <v>154</v>
      </c>
      <c r="E2" s="31" t="s">
        <v>75</v>
      </c>
      <c r="F2" s="35" t="s">
        <v>155</v>
      </c>
      <c r="G2" s="35"/>
      <c r="H2" s="35"/>
    </row>
    <row r="3" spans="1:8" x14ac:dyDescent="0.2">
      <c r="A3" s="61" t="s">
        <v>83</v>
      </c>
      <c r="B3" s="59" t="s">
        <v>156</v>
      </c>
      <c r="C3" s="30">
        <v>5</v>
      </c>
      <c r="D3" s="30" t="s">
        <v>157</v>
      </c>
      <c r="E3" s="30" t="s">
        <v>75</v>
      </c>
      <c r="F3" s="218" t="s">
        <v>158</v>
      </c>
      <c r="G3" s="218"/>
      <c r="H3" s="218"/>
    </row>
    <row r="4" spans="1:8" ht="15" thickBot="1" x14ac:dyDescent="0.25">
      <c r="A4" s="62" t="s">
        <v>84</v>
      </c>
      <c r="B4" s="58" t="s">
        <v>159</v>
      </c>
      <c r="C4" s="31">
        <v>35</v>
      </c>
      <c r="D4" s="31" t="s">
        <v>154</v>
      </c>
      <c r="E4" s="31" t="s">
        <v>75</v>
      </c>
      <c r="F4" s="35" t="s">
        <v>160</v>
      </c>
      <c r="G4" s="35"/>
      <c r="H4" s="35"/>
    </row>
    <row r="5" spans="1:8" x14ac:dyDescent="0.2">
      <c r="B5" s="11"/>
      <c r="C5" s="11"/>
      <c r="D5" s="11"/>
      <c r="E5" s="11"/>
      <c r="F5" s="12"/>
      <c r="G5" s="12"/>
      <c r="H5" s="12"/>
    </row>
    <row r="9" spans="1:8" x14ac:dyDescent="0.2">
      <c r="D9" s="57"/>
    </row>
    <row r="11" spans="1:8" s="15" customFormat="1" x14ac:dyDescent="0.2">
      <c r="B11" s="13"/>
      <c r="C11" s="13"/>
      <c r="D11" s="13"/>
      <c r="E11" s="13"/>
      <c r="F11" s="14"/>
      <c r="G11" s="14"/>
      <c r="H11" s="14"/>
    </row>
    <row r="16" spans="1:8" x14ac:dyDescent="0.2">
      <c r="B16" s="11"/>
      <c r="C16" s="11"/>
      <c r="D16" s="11"/>
      <c r="E16" s="11"/>
      <c r="F16" s="12"/>
      <c r="G16" s="12"/>
      <c r="H16" s="12"/>
    </row>
    <row r="17" spans="2:8" x14ac:dyDescent="0.2">
      <c r="B17" s="11"/>
      <c r="C17" s="11"/>
      <c r="D17" s="11"/>
      <c r="E17" s="11"/>
      <c r="F17" s="12"/>
      <c r="G17" s="12"/>
      <c r="H17" s="12"/>
    </row>
    <row r="18" spans="2:8" x14ac:dyDescent="0.2">
      <c r="B18" s="54"/>
      <c r="C18" s="11"/>
      <c r="D18" s="11"/>
      <c r="E18" s="11"/>
      <c r="F18" s="6"/>
      <c r="G18" s="6"/>
      <c r="H18" s="6"/>
    </row>
    <row r="19" spans="2:8" x14ac:dyDescent="0.2">
      <c r="B19" s="55"/>
      <c r="F19" s="7"/>
      <c r="G19" s="7"/>
      <c r="H19" s="7"/>
    </row>
    <row r="23" spans="2:8" x14ac:dyDescent="0.2">
      <c r="B23" s="11"/>
      <c r="C23" s="11"/>
      <c r="D23" s="11"/>
      <c r="E23" s="11"/>
      <c r="F23" s="12"/>
      <c r="G23" s="12"/>
      <c r="H23" s="12"/>
    </row>
    <row r="24" spans="2:8" x14ac:dyDescent="0.2">
      <c r="B24" s="11"/>
      <c r="C24" s="11"/>
      <c r="D24" s="11"/>
      <c r="E24" s="11"/>
      <c r="F24" s="12"/>
      <c r="G24" s="12"/>
      <c r="H24" s="12"/>
    </row>
    <row r="25" spans="2:8" x14ac:dyDescent="0.2">
      <c r="B25" s="11"/>
      <c r="C25" s="11"/>
      <c r="D25" s="11"/>
      <c r="E25" s="11"/>
      <c r="F25" s="12"/>
      <c r="G25" s="12"/>
      <c r="H25" s="12"/>
    </row>
    <row r="26" spans="2:8" x14ac:dyDescent="0.2">
      <c r="B26" s="11"/>
      <c r="C26" s="11"/>
      <c r="D26" s="11"/>
      <c r="E26" s="11"/>
      <c r="F26" s="12"/>
      <c r="G26" s="12"/>
      <c r="H26" s="12"/>
    </row>
    <row r="27" spans="2:8" x14ac:dyDescent="0.2">
      <c r="B27" s="11"/>
      <c r="C27" s="11"/>
      <c r="D27" s="11"/>
      <c r="E27" s="11"/>
      <c r="F27" s="12"/>
      <c r="G27" s="12"/>
      <c r="H27" s="12"/>
    </row>
    <row r="28" spans="2:8" x14ac:dyDescent="0.2">
      <c r="B28" s="11"/>
      <c r="C28" s="11"/>
      <c r="D28" s="11"/>
      <c r="E28" s="11"/>
      <c r="F28" s="12"/>
      <c r="G28" s="12"/>
      <c r="H28" s="12"/>
    </row>
    <row r="29" spans="2:8" x14ac:dyDescent="0.2">
      <c r="B29" s="11"/>
      <c r="C29" s="11"/>
      <c r="D29" s="11"/>
      <c r="E29" s="11"/>
      <c r="F29" s="12"/>
      <c r="G29" s="12"/>
      <c r="H29" s="12"/>
    </row>
    <row r="30" spans="2:8" s="19" customFormat="1" x14ac:dyDescent="0.2">
      <c r="B30" s="11"/>
      <c r="C30" s="11"/>
      <c r="D30" s="11"/>
      <c r="E30" s="11"/>
      <c r="F30" s="12"/>
      <c r="G30" s="12"/>
      <c r="H30" s="12"/>
    </row>
    <row r="31" spans="2:8" x14ac:dyDescent="0.2">
      <c r="B31" s="11"/>
      <c r="C31" s="11"/>
      <c r="D31" s="11"/>
      <c r="E31" s="11"/>
      <c r="F31" s="12"/>
      <c r="G31" s="12"/>
      <c r="H31" s="12"/>
    </row>
    <row r="32" spans="2:8" x14ac:dyDescent="0.2">
      <c r="B32" s="11"/>
      <c r="C32" s="11"/>
      <c r="D32" s="11"/>
      <c r="E32" s="11"/>
      <c r="F32" s="12"/>
      <c r="G32" s="12"/>
      <c r="H32" s="12"/>
    </row>
    <row r="38" spans="2:8" x14ac:dyDescent="0.2">
      <c r="B38" s="11"/>
      <c r="C38" s="11"/>
      <c r="D38" s="11"/>
      <c r="E38" s="11"/>
      <c r="F38" s="12"/>
      <c r="G38" s="12"/>
      <c r="H38" s="12"/>
    </row>
    <row r="41" spans="2:8" x14ac:dyDescent="0.2">
      <c r="B41" s="11"/>
      <c r="C41" s="11"/>
      <c r="D41" s="11"/>
      <c r="E41" s="11"/>
      <c r="F41" s="12"/>
      <c r="G41" s="12"/>
      <c r="H41" s="12"/>
    </row>
    <row r="43" spans="2:8" x14ac:dyDescent="0.2">
      <c r="B43" s="11"/>
      <c r="C43" s="11"/>
      <c r="D43" s="11"/>
      <c r="E43" s="11"/>
      <c r="F43" s="12"/>
      <c r="G43" s="12"/>
      <c r="H43" s="12"/>
    </row>
    <row r="47" spans="2:8" x14ac:dyDescent="0.2">
      <c r="B47" s="54"/>
      <c r="C47" s="11"/>
      <c r="D47" s="11"/>
      <c r="E47" s="11"/>
      <c r="F47" s="12"/>
      <c r="G47" s="12"/>
      <c r="H47" s="12"/>
    </row>
    <row r="48" spans="2:8" x14ac:dyDescent="0.2">
      <c r="B48" s="54"/>
      <c r="C48" s="11"/>
      <c r="D48" s="11"/>
      <c r="E48" s="11"/>
      <c r="F48" s="12"/>
      <c r="G48" s="12"/>
      <c r="H48" s="12"/>
    </row>
    <row r="51" spans="2:8" x14ac:dyDescent="0.2">
      <c r="B51" s="11"/>
      <c r="C51" s="11"/>
      <c r="D51" s="11"/>
      <c r="E51" s="11"/>
      <c r="F51" s="12"/>
      <c r="G51" s="12"/>
      <c r="H51" s="12"/>
    </row>
    <row r="52" spans="2:8" x14ac:dyDescent="0.2">
      <c r="B52" s="56"/>
      <c r="C52" s="8"/>
      <c r="D52" s="11"/>
      <c r="E52" s="8"/>
      <c r="F52" s="6"/>
      <c r="G52" s="6"/>
      <c r="H52" s="6"/>
    </row>
    <row r="53" spans="2:8" s="19" customFormat="1" x14ac:dyDescent="0.2">
      <c r="B53" s="56"/>
      <c r="C53" s="8"/>
      <c r="D53" s="18"/>
      <c r="E53" s="8"/>
      <c r="F53" s="6"/>
      <c r="G53" s="6"/>
      <c r="H53" s="6"/>
    </row>
    <row r="54" spans="2:8" x14ac:dyDescent="0.2">
      <c r="B54" s="11"/>
      <c r="C54" s="11"/>
      <c r="D54" s="11"/>
      <c r="E54" s="11"/>
      <c r="F54" s="12"/>
      <c r="G54" s="12"/>
      <c r="H54" s="12"/>
    </row>
    <row r="56" spans="2:8" x14ac:dyDescent="0.2">
      <c r="B56" s="11"/>
      <c r="C56" s="11"/>
      <c r="D56" s="11"/>
      <c r="E56" s="11"/>
      <c r="F56" s="12"/>
      <c r="G56" s="12"/>
      <c r="H56" s="12"/>
    </row>
    <row r="57" spans="2:8" x14ac:dyDescent="0.2">
      <c r="B57" s="11"/>
      <c r="C57" s="11"/>
      <c r="D57" s="11"/>
      <c r="E57" s="11"/>
      <c r="F57" s="12"/>
      <c r="G57" s="12"/>
      <c r="H57" s="12"/>
    </row>
    <row r="58" spans="2:8" x14ac:dyDescent="0.2">
      <c r="B58" s="11"/>
      <c r="C58" s="11"/>
      <c r="D58" s="11"/>
      <c r="E58" s="11"/>
      <c r="F58" s="12"/>
      <c r="G58" s="12"/>
      <c r="H58" s="12"/>
    </row>
    <row r="60" spans="2:8" x14ac:dyDescent="0.2">
      <c r="B60" s="11"/>
      <c r="C60" s="11"/>
      <c r="D60" s="11"/>
      <c r="E60" s="11"/>
      <c r="F60" s="12"/>
      <c r="G60" s="12"/>
      <c r="H60" s="12"/>
    </row>
    <row r="61" spans="2:8" x14ac:dyDescent="0.2">
      <c r="B61" s="11"/>
      <c r="C61" s="11"/>
      <c r="D61" s="11"/>
      <c r="E61" s="11"/>
      <c r="F61" s="12"/>
      <c r="G61" s="12"/>
      <c r="H61" s="12"/>
    </row>
    <row r="62" spans="2:8" x14ac:dyDescent="0.2">
      <c r="B62" s="11"/>
      <c r="C62" s="11"/>
      <c r="D62" s="11"/>
      <c r="E62" s="11"/>
      <c r="F62" s="12"/>
      <c r="G62" s="12"/>
      <c r="H62" s="12"/>
    </row>
    <row r="66" spans="2:8" x14ac:dyDescent="0.2">
      <c r="B66" s="11"/>
      <c r="C66" s="11"/>
      <c r="D66" s="11"/>
      <c r="E66" s="11"/>
      <c r="F66" s="12"/>
      <c r="G66" s="12"/>
      <c r="H66" s="12"/>
    </row>
    <row r="67" spans="2:8" x14ac:dyDescent="0.2">
      <c r="B67" s="11"/>
      <c r="C67" s="11"/>
      <c r="D67" s="11"/>
      <c r="E67" s="11"/>
      <c r="F67" s="12"/>
      <c r="G67" s="12"/>
      <c r="H67" s="12"/>
    </row>
    <row r="68" spans="2:8" x14ac:dyDescent="0.2">
      <c r="B68" s="11"/>
      <c r="C68" s="11"/>
      <c r="D68" s="11"/>
      <c r="E68" s="11"/>
      <c r="F68" s="12"/>
      <c r="G68" s="12"/>
      <c r="H68" s="12"/>
    </row>
    <row r="69" spans="2:8" x14ac:dyDescent="0.2">
      <c r="B69" s="11"/>
      <c r="C69" s="11"/>
      <c r="D69" s="11"/>
      <c r="E69" s="11"/>
      <c r="F69" s="12"/>
      <c r="G69" s="12"/>
      <c r="H69" s="12"/>
    </row>
    <row r="70" spans="2:8" x14ac:dyDescent="0.2">
      <c r="B70" s="11"/>
      <c r="C70" s="11"/>
      <c r="D70" s="11"/>
      <c r="E70" s="11"/>
      <c r="F70" s="12"/>
      <c r="G70" s="12"/>
      <c r="H70" s="12"/>
    </row>
    <row r="71" spans="2:8" x14ac:dyDescent="0.2">
      <c r="B71" s="11"/>
      <c r="C71" s="11"/>
      <c r="D71" s="11"/>
      <c r="E71" s="11"/>
      <c r="F71" s="12"/>
      <c r="G71" s="12"/>
      <c r="H71" s="12"/>
    </row>
    <row r="72" spans="2:8" s="21" customFormat="1" x14ac:dyDescent="0.2">
      <c r="B72" s="11"/>
      <c r="C72" s="20"/>
      <c r="D72" s="20"/>
      <c r="E72" s="20"/>
      <c r="F72" s="12"/>
      <c r="G72" s="12"/>
      <c r="H72" s="12"/>
    </row>
    <row r="73" spans="2:8" s="21" customFormat="1" x14ac:dyDescent="0.2">
      <c r="B73" s="11"/>
      <c r="C73" s="20"/>
      <c r="D73" s="20"/>
      <c r="E73" s="20"/>
      <c r="F73" s="12"/>
      <c r="G73" s="12"/>
      <c r="H73" s="12"/>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92D050"/>
  </sheetPr>
  <dimension ref="A1:H39"/>
  <sheetViews>
    <sheetView zoomScaleNormal="100" workbookViewId="0">
      <pane xSplit="2" ySplit="1" topLeftCell="C8" activePane="bottomRight" state="frozen"/>
      <selection pane="topRight" activeCell="B1" sqref="B1"/>
      <selection pane="bottomLeft" activeCell="A2" sqref="A2"/>
      <selection pane="bottomRight" activeCell="C22" sqref="C22:F23"/>
    </sheetView>
  </sheetViews>
  <sheetFormatPr defaultColWidth="11.42578125" defaultRowHeight="12" x14ac:dyDescent="0.2"/>
  <cols>
    <col min="1" max="1" width="4" style="23" customWidth="1"/>
    <col min="2" max="2" width="26.140625" style="27" customWidth="1"/>
    <col min="3" max="5" width="9.7109375" style="28" customWidth="1"/>
    <col min="6" max="8" width="65.7109375" style="29" customWidth="1"/>
    <col min="9" max="16384" width="11.42578125" style="23"/>
  </cols>
  <sheetData>
    <row r="1" spans="1:8" s="22" customFormat="1" ht="24" x14ac:dyDescent="0.25">
      <c r="A1" s="65" t="s">
        <v>148</v>
      </c>
      <c r="B1" s="70" t="s">
        <v>149</v>
      </c>
      <c r="C1" s="70" t="s">
        <v>150</v>
      </c>
      <c r="D1" s="70" t="s">
        <v>151</v>
      </c>
      <c r="E1" s="70" t="s">
        <v>152</v>
      </c>
      <c r="F1" s="70" t="s">
        <v>3</v>
      </c>
      <c r="G1" s="70" t="s">
        <v>144</v>
      </c>
      <c r="H1" s="70" t="s">
        <v>4</v>
      </c>
    </row>
    <row r="2" spans="1:8" x14ac:dyDescent="0.2">
      <c r="A2" s="24" t="s">
        <v>82</v>
      </c>
      <c r="B2" s="153" t="s">
        <v>161</v>
      </c>
      <c r="C2" s="24">
        <v>13</v>
      </c>
      <c r="D2" s="24" t="s">
        <v>154</v>
      </c>
      <c r="E2" s="24" t="s">
        <v>75</v>
      </c>
      <c r="F2" s="138" t="s">
        <v>162</v>
      </c>
      <c r="G2" s="138" t="s">
        <v>163</v>
      </c>
      <c r="H2" s="138" t="s">
        <v>164</v>
      </c>
    </row>
    <row r="3" spans="1:8" ht="36" x14ac:dyDescent="0.2">
      <c r="A3" s="25" t="s">
        <v>83</v>
      </c>
      <c r="B3" s="154" t="s">
        <v>165</v>
      </c>
      <c r="C3" s="25">
        <v>2</v>
      </c>
      <c r="D3" s="25" t="s">
        <v>166</v>
      </c>
      <c r="E3" s="25" t="s">
        <v>75</v>
      </c>
      <c r="F3" s="71" t="s">
        <v>167</v>
      </c>
      <c r="G3" s="71" t="s">
        <v>168</v>
      </c>
      <c r="H3" s="71"/>
    </row>
    <row r="4" spans="1:8" ht="48" x14ac:dyDescent="0.2">
      <c r="A4" s="24" t="s">
        <v>84</v>
      </c>
      <c r="B4" s="153" t="s">
        <v>169</v>
      </c>
      <c r="C4" s="24">
        <v>12</v>
      </c>
      <c r="D4" s="24" t="s">
        <v>170</v>
      </c>
      <c r="E4" s="24" t="s">
        <v>77</v>
      </c>
      <c r="F4" s="138" t="s">
        <v>171</v>
      </c>
      <c r="G4" s="138" t="s">
        <v>172</v>
      </c>
      <c r="H4" s="138" t="s">
        <v>173</v>
      </c>
    </row>
    <row r="5" spans="1:8" ht="24" x14ac:dyDescent="0.2">
      <c r="A5" s="25" t="s">
        <v>85</v>
      </c>
      <c r="B5" s="154" t="s">
        <v>174</v>
      </c>
      <c r="C5" s="25">
        <v>8</v>
      </c>
      <c r="D5" s="25" t="s">
        <v>166</v>
      </c>
      <c r="E5" s="25" t="s">
        <v>77</v>
      </c>
      <c r="F5" s="71" t="s">
        <v>175</v>
      </c>
      <c r="G5" s="71"/>
      <c r="H5" s="71"/>
    </row>
    <row r="6" spans="1:8" ht="24" x14ac:dyDescent="0.2">
      <c r="A6" s="24" t="s">
        <v>86</v>
      </c>
      <c r="B6" s="153" t="s">
        <v>176</v>
      </c>
      <c r="C6" s="24">
        <v>18</v>
      </c>
      <c r="D6" s="24" t="s">
        <v>170</v>
      </c>
      <c r="E6" s="24" t="s">
        <v>77</v>
      </c>
      <c r="F6" s="138" t="s">
        <v>177</v>
      </c>
      <c r="G6" s="138" t="s">
        <v>178</v>
      </c>
      <c r="H6" s="138"/>
    </row>
    <row r="7" spans="1:8" ht="24" x14ac:dyDescent="0.2">
      <c r="A7" s="25" t="s">
        <v>87</v>
      </c>
      <c r="B7" s="154" t="s">
        <v>179</v>
      </c>
      <c r="C7" s="25">
        <v>3</v>
      </c>
      <c r="D7" s="25" t="s">
        <v>170</v>
      </c>
      <c r="E7" s="25" t="s">
        <v>77</v>
      </c>
      <c r="F7" s="71" t="s">
        <v>180</v>
      </c>
      <c r="G7" s="71"/>
      <c r="H7" s="71"/>
    </row>
    <row r="8" spans="1:8" ht="24" x14ac:dyDescent="0.2">
      <c r="A8" s="24" t="s">
        <v>88</v>
      </c>
      <c r="B8" s="153" t="s">
        <v>181</v>
      </c>
      <c r="C8" s="24">
        <v>3</v>
      </c>
      <c r="D8" s="24" t="s">
        <v>170</v>
      </c>
      <c r="E8" s="24" t="s">
        <v>77</v>
      </c>
      <c r="F8" s="138" t="s">
        <v>182</v>
      </c>
      <c r="G8" s="138"/>
      <c r="H8" s="138"/>
    </row>
    <row r="9" spans="1:8" x14ac:dyDescent="0.2">
      <c r="A9" s="25" t="s">
        <v>89</v>
      </c>
      <c r="B9" s="154" t="s">
        <v>183</v>
      </c>
      <c r="C9" s="25">
        <v>2</v>
      </c>
      <c r="D9" s="25" t="s">
        <v>170</v>
      </c>
      <c r="E9" s="25" t="s">
        <v>75</v>
      </c>
      <c r="F9" s="71" t="s">
        <v>184</v>
      </c>
      <c r="G9" s="71" t="s">
        <v>178</v>
      </c>
      <c r="H9" s="71"/>
    </row>
    <row r="10" spans="1:8" ht="24" x14ac:dyDescent="0.2">
      <c r="A10" s="24" t="s">
        <v>90</v>
      </c>
      <c r="B10" s="153" t="s">
        <v>185</v>
      </c>
      <c r="C10" s="24">
        <v>14</v>
      </c>
      <c r="D10" s="24" t="s">
        <v>166</v>
      </c>
      <c r="E10" s="24" t="s">
        <v>77</v>
      </c>
      <c r="F10" s="138" t="s">
        <v>186</v>
      </c>
      <c r="G10" s="138" t="s">
        <v>178</v>
      </c>
      <c r="H10" s="138"/>
    </row>
    <row r="11" spans="1:8" ht="24" x14ac:dyDescent="0.2">
      <c r="A11" s="25" t="s">
        <v>91</v>
      </c>
      <c r="B11" s="246" t="s">
        <v>187</v>
      </c>
      <c r="C11" s="25">
        <v>14</v>
      </c>
      <c r="D11" s="25" t="s">
        <v>166</v>
      </c>
      <c r="E11" s="25" t="s">
        <v>77</v>
      </c>
      <c r="F11" s="71" t="s">
        <v>188</v>
      </c>
      <c r="G11" s="71" t="s">
        <v>178</v>
      </c>
      <c r="H11" s="71"/>
    </row>
    <row r="12" spans="1:8" x14ac:dyDescent="0.2">
      <c r="A12" s="24" t="s">
        <v>92</v>
      </c>
      <c r="B12" s="153" t="s">
        <v>189</v>
      </c>
      <c r="C12" s="24">
        <v>4</v>
      </c>
      <c r="D12" s="24" t="s">
        <v>166</v>
      </c>
      <c r="E12" s="24" t="s">
        <v>78</v>
      </c>
      <c r="F12" s="138" t="s">
        <v>190</v>
      </c>
      <c r="G12" s="138"/>
      <c r="H12" s="138"/>
    </row>
    <row r="13" spans="1:8" x14ac:dyDescent="0.2">
      <c r="A13" s="25" t="s">
        <v>93</v>
      </c>
      <c r="B13" s="154" t="s">
        <v>191</v>
      </c>
      <c r="C13" s="25">
        <v>6</v>
      </c>
      <c r="D13" s="25" t="s">
        <v>166</v>
      </c>
      <c r="E13" s="25" t="s">
        <v>78</v>
      </c>
      <c r="F13" s="71" t="s">
        <v>192</v>
      </c>
      <c r="G13" s="71" t="s">
        <v>193</v>
      </c>
      <c r="H13" s="71"/>
    </row>
    <row r="14" spans="1:8" x14ac:dyDescent="0.2">
      <c r="A14" s="24" t="s">
        <v>94</v>
      </c>
      <c r="B14" s="153" t="s">
        <v>194</v>
      </c>
      <c r="C14" s="24">
        <v>7</v>
      </c>
      <c r="D14" s="24" t="s">
        <v>170</v>
      </c>
      <c r="E14" s="24" t="s">
        <v>75</v>
      </c>
      <c r="F14" s="138" t="s">
        <v>195</v>
      </c>
      <c r="G14" s="138" t="s">
        <v>172</v>
      </c>
      <c r="H14" s="138"/>
    </row>
    <row r="15" spans="1:8" ht="24" x14ac:dyDescent="0.2">
      <c r="A15" s="25" t="s">
        <v>95</v>
      </c>
      <c r="B15" s="154" t="s">
        <v>196</v>
      </c>
      <c r="C15" s="25">
        <v>7</v>
      </c>
      <c r="D15" s="25" t="s">
        <v>170</v>
      </c>
      <c r="E15" s="25" t="s">
        <v>77</v>
      </c>
      <c r="F15" s="71" t="s">
        <v>197</v>
      </c>
      <c r="G15" s="71" t="s">
        <v>198</v>
      </c>
      <c r="H15" s="71"/>
    </row>
    <row r="16" spans="1:8" x14ac:dyDescent="0.2">
      <c r="A16" s="24" t="s">
        <v>96</v>
      </c>
      <c r="B16" s="153" t="s">
        <v>199</v>
      </c>
      <c r="C16" s="24">
        <v>3</v>
      </c>
      <c r="D16" s="24" t="s">
        <v>170</v>
      </c>
      <c r="E16" s="24" t="s">
        <v>75</v>
      </c>
      <c r="F16" s="138" t="s">
        <v>200</v>
      </c>
      <c r="G16" s="138"/>
      <c r="H16" s="138"/>
    </row>
    <row r="17" spans="1:8" ht="24" x14ac:dyDescent="0.2">
      <c r="A17" s="25" t="s">
        <v>97</v>
      </c>
      <c r="B17" s="154" t="s">
        <v>201</v>
      </c>
      <c r="C17" s="25">
        <v>12</v>
      </c>
      <c r="D17" s="25" t="s">
        <v>166</v>
      </c>
      <c r="E17" s="25" t="s">
        <v>78</v>
      </c>
      <c r="F17" s="71" t="s">
        <v>202</v>
      </c>
      <c r="G17" s="71" t="s">
        <v>203</v>
      </c>
      <c r="H17" s="71"/>
    </row>
    <row r="18" spans="1:8" ht="24" x14ac:dyDescent="0.2">
      <c r="A18" s="24" t="s">
        <v>98</v>
      </c>
      <c r="B18" s="153" t="s">
        <v>204</v>
      </c>
      <c r="C18" s="24">
        <v>20</v>
      </c>
      <c r="D18" s="24" t="s">
        <v>170</v>
      </c>
      <c r="E18" s="24" t="s">
        <v>77</v>
      </c>
      <c r="F18" s="138" t="s">
        <v>205</v>
      </c>
      <c r="G18" s="138" t="s">
        <v>172</v>
      </c>
      <c r="H18" s="138"/>
    </row>
    <row r="19" spans="1:8" ht="48" x14ac:dyDescent="0.2">
      <c r="A19" s="25" t="s">
        <v>99</v>
      </c>
      <c r="B19" s="154" t="s">
        <v>206</v>
      </c>
      <c r="C19" s="25">
        <v>25</v>
      </c>
      <c r="D19" s="25" t="s">
        <v>170</v>
      </c>
      <c r="E19" s="25" t="s">
        <v>78</v>
      </c>
      <c r="F19" s="71" t="s">
        <v>207</v>
      </c>
      <c r="G19" s="71" t="s">
        <v>208</v>
      </c>
      <c r="H19" s="71" t="s">
        <v>209</v>
      </c>
    </row>
    <row r="20" spans="1:8" ht="36" x14ac:dyDescent="0.2">
      <c r="A20" s="24" t="s">
        <v>100</v>
      </c>
      <c r="B20" s="153" t="s">
        <v>210</v>
      </c>
      <c r="C20" s="24">
        <v>8</v>
      </c>
      <c r="D20" s="24" t="s">
        <v>166</v>
      </c>
      <c r="E20" s="24" t="s">
        <v>78</v>
      </c>
      <c r="F20" s="180" t="s">
        <v>211</v>
      </c>
      <c r="G20" s="138" t="s">
        <v>212</v>
      </c>
      <c r="H20" s="138" t="s">
        <v>213</v>
      </c>
    </row>
    <row r="21" spans="1:8" ht="45.75" customHeight="1" x14ac:dyDescent="0.2">
      <c r="A21" s="25" t="s">
        <v>101</v>
      </c>
      <c r="B21" s="154" t="s">
        <v>214</v>
      </c>
      <c r="C21" s="25">
        <v>9</v>
      </c>
      <c r="D21" s="25" t="s">
        <v>166</v>
      </c>
      <c r="E21" s="25" t="s">
        <v>78</v>
      </c>
      <c r="F21" s="183" t="s">
        <v>215</v>
      </c>
      <c r="G21" s="71" t="s">
        <v>212</v>
      </c>
      <c r="H21" s="71" t="s">
        <v>213</v>
      </c>
    </row>
    <row r="22" spans="1:8" ht="24" x14ac:dyDescent="0.2">
      <c r="A22" s="24" t="s">
        <v>102</v>
      </c>
      <c r="B22" s="247" t="s">
        <v>216</v>
      </c>
      <c r="C22" s="24">
        <v>128</v>
      </c>
      <c r="D22" s="24" t="s">
        <v>170</v>
      </c>
      <c r="E22" s="24" t="s">
        <v>77</v>
      </c>
      <c r="F22" s="138" t="s">
        <v>217</v>
      </c>
      <c r="G22" s="138" t="s">
        <v>178</v>
      </c>
      <c r="H22" s="138"/>
    </row>
    <row r="23" spans="1:8" ht="24" x14ac:dyDescent="0.2">
      <c r="A23" s="25" t="s">
        <v>103</v>
      </c>
      <c r="B23" s="248" t="s">
        <v>218</v>
      </c>
      <c r="C23" s="25">
        <v>18</v>
      </c>
      <c r="D23" s="25" t="s">
        <v>170</v>
      </c>
      <c r="E23" s="25" t="s">
        <v>77</v>
      </c>
      <c r="F23" s="71" t="s">
        <v>219</v>
      </c>
      <c r="G23" s="71" t="s">
        <v>178</v>
      </c>
      <c r="H23" s="71"/>
    </row>
    <row r="24" spans="1:8" ht="72" x14ac:dyDescent="0.2">
      <c r="A24" s="24" t="s">
        <v>104</v>
      </c>
      <c r="B24" s="247" t="s">
        <v>220</v>
      </c>
      <c r="C24" s="24">
        <v>15</v>
      </c>
      <c r="D24" s="24" t="s">
        <v>221</v>
      </c>
      <c r="E24" s="24" t="s">
        <v>78</v>
      </c>
      <c r="F24" s="138" t="s">
        <v>222</v>
      </c>
      <c r="G24" s="138" t="s">
        <v>223</v>
      </c>
      <c r="H24" s="138"/>
    </row>
    <row r="25" spans="1:8" ht="48" x14ac:dyDescent="0.2">
      <c r="A25" s="25" t="s">
        <v>105</v>
      </c>
      <c r="B25" s="248" t="s">
        <v>224</v>
      </c>
      <c r="C25" s="25">
        <v>3</v>
      </c>
      <c r="D25" s="25" t="s">
        <v>170</v>
      </c>
      <c r="E25" s="25" t="s">
        <v>78</v>
      </c>
      <c r="F25" s="71" t="s">
        <v>225</v>
      </c>
      <c r="G25" s="71" t="s">
        <v>226</v>
      </c>
      <c r="H25" s="71"/>
    </row>
    <row r="26" spans="1:8" s="29" customFormat="1" ht="36" x14ac:dyDescent="0.25">
      <c r="A26" s="24" t="s">
        <v>106</v>
      </c>
      <c r="B26" s="247" t="s">
        <v>227</v>
      </c>
      <c r="C26" s="24">
        <v>5</v>
      </c>
      <c r="D26" s="24" t="s">
        <v>170</v>
      </c>
      <c r="E26" s="24" t="s">
        <v>77</v>
      </c>
      <c r="F26" s="138" t="s">
        <v>228</v>
      </c>
      <c r="G26" s="138" t="s">
        <v>178</v>
      </c>
      <c r="H26" s="138"/>
    </row>
    <row r="27" spans="1:8" s="29" customFormat="1" ht="36" x14ac:dyDescent="0.25">
      <c r="A27" s="25" t="s">
        <v>107</v>
      </c>
      <c r="B27" s="248" t="s">
        <v>229</v>
      </c>
      <c r="C27" s="25">
        <v>5</v>
      </c>
      <c r="D27" s="25" t="s">
        <v>170</v>
      </c>
      <c r="E27" s="25" t="s">
        <v>77</v>
      </c>
      <c r="F27" s="71" t="s">
        <v>230</v>
      </c>
      <c r="G27" s="71" t="s">
        <v>178</v>
      </c>
      <c r="H27" s="71"/>
    </row>
    <row r="28" spans="1:8" s="29" customFormat="1" ht="24" x14ac:dyDescent="0.25">
      <c r="A28" s="24" t="s">
        <v>108</v>
      </c>
      <c r="B28" s="247" t="s">
        <v>231</v>
      </c>
      <c r="C28" s="24">
        <v>70</v>
      </c>
      <c r="D28" s="24" t="s">
        <v>170</v>
      </c>
      <c r="E28" s="24" t="s">
        <v>77</v>
      </c>
      <c r="F28" s="138" t="s">
        <v>232</v>
      </c>
      <c r="G28" s="138" t="s">
        <v>178</v>
      </c>
      <c r="H28" s="138"/>
    </row>
    <row r="29" spans="1:8" s="29" customFormat="1" ht="24" x14ac:dyDescent="0.25">
      <c r="A29" s="25" t="s">
        <v>109</v>
      </c>
      <c r="B29" s="248" t="s">
        <v>233</v>
      </c>
      <c r="C29" s="25">
        <v>70</v>
      </c>
      <c r="D29" s="25" t="s">
        <v>170</v>
      </c>
      <c r="E29" s="25" t="s">
        <v>77</v>
      </c>
      <c r="F29" s="71" t="s">
        <v>234</v>
      </c>
      <c r="G29" s="71" t="s">
        <v>178</v>
      </c>
      <c r="H29" s="71"/>
    </row>
    <row r="30" spans="1:8" s="29" customFormat="1" x14ac:dyDescent="0.25">
      <c r="B30" s="27"/>
      <c r="C30" s="28"/>
      <c r="D30" s="28"/>
      <c r="E30" s="28"/>
    </row>
    <row r="31" spans="1:8" s="29" customFormat="1" x14ac:dyDescent="0.25">
      <c r="B31" s="27"/>
      <c r="C31" s="28"/>
      <c r="D31" s="28"/>
      <c r="E31" s="28"/>
    </row>
    <row r="32" spans="1:8" s="29" customFormat="1" x14ac:dyDescent="0.25">
      <c r="B32" s="27"/>
      <c r="C32" s="28"/>
      <c r="D32" s="28"/>
      <c r="E32" s="28"/>
    </row>
    <row r="33" spans="2:5" s="29" customFormat="1" x14ac:dyDescent="0.25">
      <c r="B33" s="27"/>
      <c r="C33" s="28"/>
      <c r="D33" s="28"/>
      <c r="E33" s="28"/>
    </row>
    <row r="34" spans="2:5" s="29" customFormat="1" x14ac:dyDescent="0.25">
      <c r="B34" s="27"/>
      <c r="C34" s="28"/>
      <c r="D34" s="28"/>
      <c r="E34" s="28"/>
    </row>
    <row r="35" spans="2:5" s="29" customFormat="1" x14ac:dyDescent="0.25">
      <c r="B35" s="27"/>
      <c r="C35" s="28"/>
      <c r="D35" s="28"/>
      <c r="E35" s="28"/>
    </row>
    <row r="36" spans="2:5" s="29" customFormat="1" x14ac:dyDescent="0.25">
      <c r="B36" s="27"/>
      <c r="C36" s="28"/>
      <c r="D36" s="28"/>
      <c r="E36" s="28"/>
    </row>
    <row r="37" spans="2:5" s="29" customFormat="1" x14ac:dyDescent="0.25">
      <c r="B37" s="27"/>
      <c r="C37" s="28"/>
      <c r="D37" s="28"/>
      <c r="E37" s="28"/>
    </row>
    <row r="38" spans="2:5" s="29" customFormat="1" x14ac:dyDescent="0.25">
      <c r="B38" s="27"/>
      <c r="C38" s="28"/>
      <c r="D38" s="28"/>
      <c r="E38" s="28"/>
    </row>
    <row r="39" spans="2:5" s="29" customFormat="1" x14ac:dyDescent="0.25">
      <c r="B39" s="27"/>
      <c r="C39" s="28"/>
      <c r="D39" s="28"/>
      <c r="E39" s="28"/>
    </row>
  </sheetData>
  <autoFilter ref="A1:H29" xr:uid="{00000000-0009-0000-0000-000004000000}"/>
  <conditionalFormatting sqref="A4:A8 A10:A12 A14:A16">
    <cfRule type="expression" dxfId="230" priority="240">
      <formula>#REF!="A"</formula>
    </cfRule>
  </conditionalFormatting>
  <conditionalFormatting sqref="A4:A8 A14:A16 A10:A12">
    <cfRule type="expression" dxfId="229" priority="239">
      <formula>#REF!="D"</formula>
    </cfRule>
  </conditionalFormatting>
  <conditionalFormatting sqref="A9 A11 A13 A17 A23 A25 A27 A29">
    <cfRule type="expression" dxfId="228" priority="290">
      <formula>#REF!="A"</formula>
    </cfRule>
  </conditionalFormatting>
  <conditionalFormatting sqref="A9 A13 A17 A11 A23 A25 A27 A29">
    <cfRule type="expression" dxfId="227" priority="289">
      <formula>#REF!="D"</formula>
    </cfRule>
  </conditionalFormatting>
  <conditionalFormatting sqref="A18:A29">
    <cfRule type="expression" dxfId="226" priority="31">
      <formula>#REF!="D"</formula>
    </cfRule>
    <cfRule type="expression" dxfId="225" priority="32">
      <formula>#REF!="A"</formula>
    </cfRule>
  </conditionalFormatting>
  <conditionalFormatting sqref="A19:B19">
    <cfRule type="expression" dxfId="224" priority="27">
      <formula>#REF!="D"</formula>
    </cfRule>
    <cfRule type="expression" dxfId="223" priority="28">
      <formula>#REF!="A"</formula>
    </cfRule>
  </conditionalFormatting>
  <conditionalFormatting sqref="A21:E21">
    <cfRule type="expression" dxfId="222" priority="164">
      <formula>#REF!="A"</formula>
    </cfRule>
    <cfRule type="expression" dxfId="221" priority="163">
      <formula>#REF!="D"</formula>
    </cfRule>
  </conditionalFormatting>
  <conditionalFormatting sqref="A9:F9 C11:E11 A13:F13 A17:F17">
    <cfRule type="expression" dxfId="220" priority="250">
      <formula>#REF!="A"</formula>
    </cfRule>
  </conditionalFormatting>
  <conditionalFormatting sqref="A2:H3">
    <cfRule type="expression" dxfId="219" priority="253">
      <formula>#REF!="D"</formula>
    </cfRule>
    <cfRule type="expression" dxfId="218" priority="254">
      <formula>#REF!="A"</formula>
    </cfRule>
  </conditionalFormatting>
  <conditionalFormatting sqref="A3:H3">
    <cfRule type="expression" dxfId="217" priority="257">
      <formula>#REF!="D"</formula>
    </cfRule>
    <cfRule type="expression" dxfId="216" priority="258">
      <formula>#REF!="A"</formula>
    </cfRule>
  </conditionalFormatting>
  <conditionalFormatting sqref="A5:H5 A7:H7">
    <cfRule type="expression" dxfId="215" priority="231">
      <formula>#REF!="D"</formula>
    </cfRule>
    <cfRule type="expression" dxfId="214" priority="232">
      <formula>#REF!="A"</formula>
    </cfRule>
  </conditionalFormatting>
  <conditionalFormatting sqref="A15:H15">
    <cfRule type="expression" dxfId="213" priority="132">
      <formula>#REF!="A"</formula>
    </cfRule>
    <cfRule type="expression" dxfId="212" priority="131">
      <formula>#REF!="D"</formula>
    </cfRule>
  </conditionalFormatting>
  <conditionalFormatting sqref="B11">
    <cfRule type="expression" dxfId="211" priority="149">
      <formula>#REF!="D"</formula>
    </cfRule>
    <cfRule type="expression" dxfId="210" priority="150">
      <formula>#REF!="A"</formula>
    </cfRule>
    <cfRule type="expression" dxfId="209" priority="147">
      <formula>#REF!="D"</formula>
    </cfRule>
    <cfRule type="expression" dxfId="208" priority="148">
      <formula>#REF!="A"</formula>
    </cfRule>
  </conditionalFormatting>
  <conditionalFormatting sqref="B20:B21">
    <cfRule type="expression" dxfId="207" priority="205">
      <formula>#REF!="D"</formula>
    </cfRule>
    <cfRule type="expression" dxfId="206" priority="206">
      <formula>#REF!="A"</formula>
    </cfRule>
  </conditionalFormatting>
  <conditionalFormatting sqref="B19:D19">
    <cfRule type="expression" dxfId="205" priority="20">
      <formula>#REF!="A"</formula>
    </cfRule>
    <cfRule type="expression" dxfId="204" priority="19">
      <formula>#REF!="D"</formula>
    </cfRule>
  </conditionalFormatting>
  <conditionalFormatting sqref="B10:E11">
    <cfRule type="expression" dxfId="203" priority="157">
      <formula>#REF!="D"</formula>
    </cfRule>
    <cfRule type="expression" dxfId="202" priority="158">
      <formula>#REF!="A"</formula>
    </cfRule>
  </conditionalFormatting>
  <conditionalFormatting sqref="B24:E24">
    <cfRule type="expression" dxfId="201" priority="122">
      <formula>#REF!="A"</formula>
    </cfRule>
    <cfRule type="expression" dxfId="200" priority="121">
      <formula>#REF!="D"</formula>
    </cfRule>
  </conditionalFormatting>
  <conditionalFormatting sqref="B12:F18">
    <cfRule type="expression" dxfId="199" priority="39">
      <formula>#REF!="D"</formula>
    </cfRule>
    <cfRule type="expression" dxfId="198" priority="40">
      <formula>#REF!="A"</formula>
    </cfRule>
  </conditionalFormatting>
  <conditionalFormatting sqref="B22:F22">
    <cfRule type="expression" dxfId="197" priority="116">
      <formula>#REF!="A"</formula>
    </cfRule>
    <cfRule type="expression" dxfId="196" priority="115">
      <formula>#REF!="D"</formula>
    </cfRule>
  </conditionalFormatting>
  <conditionalFormatting sqref="B22:F24">
    <cfRule type="expression" dxfId="195" priority="112">
      <formula>#REF!="A"</formula>
    </cfRule>
    <cfRule type="expression" dxfId="194" priority="111">
      <formula>#REF!="D"</formula>
    </cfRule>
  </conditionalFormatting>
  <conditionalFormatting sqref="B4:G9">
    <cfRule type="expression" dxfId="193" priority="126">
      <formula>#REF!="A"</formula>
    </cfRule>
    <cfRule type="expression" dxfId="192" priority="125">
      <formula>#REF!="D"</formula>
    </cfRule>
  </conditionalFormatting>
  <conditionalFormatting sqref="C19">
    <cfRule type="expression" dxfId="191" priority="18">
      <formula>#REF!="A"</formula>
    </cfRule>
    <cfRule type="expression" dxfId="190" priority="17">
      <formula>#REF!="D"</formula>
    </cfRule>
  </conditionalFormatting>
  <conditionalFormatting sqref="C25:C29">
    <cfRule type="expression" dxfId="189" priority="57">
      <formula>#REF!="D"</formula>
    </cfRule>
    <cfRule type="expression" dxfId="188" priority="58">
      <formula>#REF!="A"</formula>
    </cfRule>
  </conditionalFormatting>
  <conditionalFormatting sqref="C20:D21">
    <cfRule type="expression" dxfId="187" priority="160">
      <formula>#REF!="A"</formula>
    </cfRule>
    <cfRule type="expression" dxfId="186" priority="159">
      <formula>#REF!="D"</formula>
    </cfRule>
  </conditionalFormatting>
  <conditionalFormatting sqref="C25:D29">
    <cfRule type="expression" dxfId="185" priority="59">
      <formula>#REF!="D"</formula>
    </cfRule>
    <cfRule type="expression" dxfId="184" priority="60">
      <formula>#REF!="A"</formula>
    </cfRule>
  </conditionalFormatting>
  <conditionalFormatting sqref="C11:E11 A9:F9 A13:F13 A17:F17">
    <cfRule type="expression" dxfId="183" priority="249">
      <formula>#REF!="D"</formula>
    </cfRule>
  </conditionalFormatting>
  <conditionalFormatting sqref="D19">
    <cfRule type="expression" dxfId="182" priority="24">
      <formula>#REF!="A"</formula>
    </cfRule>
    <cfRule type="expression" dxfId="181" priority="23">
      <formula>#REF!="D"</formula>
    </cfRule>
  </conditionalFormatting>
  <conditionalFormatting sqref="D25:E29">
    <cfRule type="expression" dxfId="180" priority="63">
      <formula>#REF!="D"</formula>
    </cfRule>
    <cfRule type="expression" dxfId="179" priority="64">
      <formula>#REF!="A"</formula>
    </cfRule>
  </conditionalFormatting>
  <conditionalFormatting sqref="E19:E21">
    <cfRule type="expression" dxfId="178" priority="184">
      <formula>#REF!="A"</formula>
    </cfRule>
    <cfRule type="expression" dxfId="177" priority="183">
      <formula>#REF!="D"</formula>
    </cfRule>
  </conditionalFormatting>
  <conditionalFormatting sqref="E25:E29">
    <cfRule type="expression" dxfId="176" priority="68">
      <formula>#REF!="A"</formula>
    </cfRule>
    <cfRule type="expression" dxfId="175" priority="67">
      <formula>#REF!="D"</formula>
    </cfRule>
  </conditionalFormatting>
  <conditionalFormatting sqref="F10:F11">
    <cfRule type="expression" dxfId="174" priority="145">
      <formula>#REF!="D"</formula>
    </cfRule>
    <cfRule type="expression" dxfId="173" priority="146">
      <formula>#REF!="A"</formula>
    </cfRule>
  </conditionalFormatting>
  <conditionalFormatting sqref="F11">
    <cfRule type="expression" dxfId="172" priority="142">
      <formula>#REF!="A"</formula>
    </cfRule>
    <cfRule type="expression" dxfId="171" priority="141">
      <formula>#REF!="D"</formula>
    </cfRule>
  </conditionalFormatting>
  <conditionalFormatting sqref="F19">
    <cfRule type="expression" dxfId="170" priority="16">
      <formula>#REF!="A"</formula>
    </cfRule>
    <cfRule type="expression" dxfId="169" priority="15">
      <formula>#REF!="D"</formula>
    </cfRule>
  </conditionalFormatting>
  <conditionalFormatting sqref="F20:F21">
    <cfRule type="expression" dxfId="168" priority="171">
      <formula>ISEVEN($A20)</formula>
    </cfRule>
    <cfRule type="expression" dxfId="167" priority="172">
      <formula>ISODD($A20)</formula>
    </cfRule>
  </conditionalFormatting>
  <conditionalFormatting sqref="F24">
    <cfRule type="expression" dxfId="166" priority="109">
      <formula>#REF!="D"</formula>
    </cfRule>
    <cfRule type="expression" dxfId="165" priority="110">
      <formula>#REF!="A"</formula>
    </cfRule>
  </conditionalFormatting>
  <conditionalFormatting sqref="F11:H11">
    <cfRule type="expression" dxfId="164" priority="133">
      <formula>#REF!="D"</formula>
    </cfRule>
    <cfRule type="expression" dxfId="163" priority="134">
      <formula>#REF!="A"</formula>
    </cfRule>
  </conditionalFormatting>
  <conditionalFormatting sqref="F19:H19">
    <cfRule type="expression" dxfId="162" priority="5">
      <formula>#REF!="D"</formula>
    </cfRule>
    <cfRule type="expression" dxfId="161" priority="6">
      <formula>#REF!="A"</formula>
    </cfRule>
  </conditionalFormatting>
  <conditionalFormatting sqref="F24:H24">
    <cfRule type="expression" dxfId="160" priority="84">
      <formula>#REF!="A"</formula>
    </cfRule>
    <cfRule type="expression" dxfId="159" priority="83">
      <formula>#REF!="D"</formula>
    </cfRule>
  </conditionalFormatting>
  <conditionalFormatting sqref="G10:G12">
    <cfRule type="expression" dxfId="158" priority="136">
      <formula>#REF!="A"</formula>
    </cfRule>
    <cfRule type="expression" dxfId="157" priority="135">
      <formula>#REF!="D"</formula>
    </cfRule>
  </conditionalFormatting>
  <conditionalFormatting sqref="G13">
    <cfRule type="expression" dxfId="156" priority="3">
      <formula>#REF!="D"</formula>
    </cfRule>
    <cfRule type="expression" dxfId="155" priority="4">
      <formula>#REF!="A"</formula>
    </cfRule>
    <cfRule type="expression" dxfId="154" priority="2">
      <formula>#REF!="A"</formula>
    </cfRule>
    <cfRule type="expression" dxfId="153" priority="1">
      <formula>#REF!="D"</formula>
    </cfRule>
  </conditionalFormatting>
  <conditionalFormatting sqref="G14:G17">
    <cfRule type="expression" dxfId="152" priority="222">
      <formula>#REF!="A"</formula>
    </cfRule>
    <cfRule type="expression" dxfId="151" priority="221">
      <formula>#REF!="D"</formula>
    </cfRule>
  </conditionalFormatting>
  <conditionalFormatting sqref="G17:G19">
    <cfRule type="expression" dxfId="150" priority="8">
      <formula>#REF!="A"</formula>
    </cfRule>
    <cfRule type="expression" dxfId="149" priority="7">
      <formula>#REF!="D"</formula>
    </cfRule>
  </conditionalFormatting>
  <conditionalFormatting sqref="G21:G29">
    <cfRule type="expression" dxfId="148" priority="95">
      <formula>#REF!="D"</formula>
    </cfRule>
    <cfRule type="expression" dxfId="147" priority="96">
      <formula>#REF!="A"</formula>
    </cfRule>
  </conditionalFormatting>
  <conditionalFormatting sqref="G25:G29">
    <cfRule type="expression" dxfId="146" priority="93">
      <formula>#REF!="D"</formula>
    </cfRule>
    <cfRule type="expression" dxfId="145" priority="94">
      <formula>#REF!="A"</formula>
    </cfRule>
  </conditionalFormatting>
  <conditionalFormatting sqref="G9:H9">
    <cfRule type="expression" dxfId="144" priority="123">
      <formula>#REF!="D"</formula>
    </cfRule>
    <cfRule type="expression" dxfId="143" priority="124">
      <formula>#REF!="A"</formula>
    </cfRule>
  </conditionalFormatting>
  <conditionalFormatting sqref="G20:H21">
    <cfRule type="expression" dxfId="142" priority="175">
      <formula>#REF!="D"</formula>
    </cfRule>
    <cfRule type="expression" dxfId="141" priority="176">
      <formula>#REF!="A"</formula>
    </cfRule>
  </conditionalFormatting>
  <conditionalFormatting sqref="G22:H22">
    <cfRule type="expression" dxfId="140" priority="91">
      <formula>#REF!="D"</formula>
    </cfRule>
    <cfRule type="expression" dxfId="139" priority="92">
      <formula>#REF!="A"</formula>
    </cfRule>
  </conditionalFormatting>
  <conditionalFormatting sqref="H4:H19">
    <cfRule type="expression" dxfId="138" priority="12">
      <formula>#REF!="A"</formula>
    </cfRule>
    <cfRule type="expression" dxfId="137" priority="11">
      <formula>#REF!="D"</formula>
    </cfRule>
  </conditionalFormatting>
  <conditionalFormatting sqref="H13 H17">
    <cfRule type="expression" dxfId="136" priority="237">
      <formula>#REF!="D"</formula>
    </cfRule>
    <cfRule type="expression" dxfId="135" priority="238">
      <formula>#REF!="A"</formula>
    </cfRule>
  </conditionalFormatting>
  <conditionalFormatting sqref="H21">
    <cfRule type="expression" dxfId="134" priority="179">
      <formula>#REF!="D"</formula>
    </cfRule>
    <cfRule type="expression" dxfId="133" priority="180">
      <formula>#REF!="A"</formula>
    </cfRule>
  </conditionalFormatting>
  <conditionalFormatting sqref="H22:H24">
    <cfRule type="expression" dxfId="132" priority="85">
      <formula>#REF!="D"</formula>
    </cfRule>
    <cfRule type="expression" dxfId="131" priority="86">
      <formula>#REF!="A"</formula>
    </cfRule>
  </conditionalFormatting>
  <conditionalFormatting sqref="H25:H26">
    <cfRule type="expression" dxfId="130" priority="79">
      <formula>#REF!="D"</formula>
    </cfRule>
    <cfRule type="expression" dxfId="129" priority="80">
      <formula>#REF!="A"</formula>
    </cfRule>
  </conditionalFormatting>
  <conditionalFormatting sqref="H26:H28">
    <cfRule type="expression" dxfId="128" priority="73">
      <formula>#REF!="D"</formula>
    </cfRule>
    <cfRule type="expression" dxfId="127" priority="74">
      <formula>#REF!="A"</formula>
    </cfRule>
  </conditionalFormatting>
  <conditionalFormatting sqref="H28:H29">
    <cfRule type="expression" dxfId="126" priority="70">
      <formula>#REF!="A"</formula>
    </cfRule>
    <cfRule type="expression" dxfId="125" priority="69">
      <formula>#REF!="D"</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'L:\DSI\Projet\01 - Standards\01 - GeoData\1. Specification\V4.0\[GEODATA V4.0_PARCEL_File Format specification_20181026.xlsx]Referential'!#REF!</xm:f>
          </x14:formula1>
          <xm:sqref>E20:E21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4">
    <tabColor rgb="FF92D050"/>
  </sheetPr>
  <dimension ref="A1:H43"/>
  <sheetViews>
    <sheetView zoomScaleNormal="100" workbookViewId="0">
      <pane ySplit="1" topLeftCell="A2" activePane="bottomLeft" state="frozen"/>
      <selection pane="bottomLeft" activeCell="F4" sqref="F4"/>
    </sheetView>
  </sheetViews>
  <sheetFormatPr defaultColWidth="11.42578125" defaultRowHeight="15" x14ac:dyDescent="0.25"/>
  <cols>
    <col min="1" max="1" width="4" style="73" customWidth="1"/>
    <col min="2" max="2" width="23.7109375" style="73" customWidth="1"/>
    <col min="3" max="5" width="10.7109375" style="95" customWidth="1"/>
    <col min="6" max="6" width="78.42578125" style="72" customWidth="1"/>
    <col min="7" max="7" width="57.7109375" style="72" customWidth="1"/>
    <col min="8" max="8" width="41.140625" style="73" customWidth="1"/>
  </cols>
  <sheetData>
    <row r="1" spans="1:8" s="3" customFormat="1" ht="24" x14ac:dyDescent="0.25">
      <c r="A1" s="70" t="s">
        <v>148</v>
      </c>
      <c r="B1" s="70" t="s">
        <v>149</v>
      </c>
      <c r="C1" s="70" t="s">
        <v>150</v>
      </c>
      <c r="D1" s="70" t="s">
        <v>151</v>
      </c>
      <c r="E1" s="70" t="s">
        <v>152</v>
      </c>
      <c r="F1" s="70" t="s">
        <v>3</v>
      </c>
      <c r="G1" s="70" t="s">
        <v>144</v>
      </c>
      <c r="H1" s="70" t="s">
        <v>4</v>
      </c>
    </row>
    <row r="2" spans="1:8" s="4" customFormat="1" x14ac:dyDescent="0.25">
      <c r="A2" s="168" t="s">
        <v>82</v>
      </c>
      <c r="B2" s="169" t="s">
        <v>235</v>
      </c>
      <c r="C2" s="170">
        <v>9</v>
      </c>
      <c r="D2" s="170" t="s">
        <v>154</v>
      </c>
      <c r="E2" s="170" t="s">
        <v>75</v>
      </c>
      <c r="F2" s="168" t="s">
        <v>236</v>
      </c>
      <c r="G2" s="171"/>
      <c r="H2" s="171"/>
    </row>
    <row r="3" spans="1:8" s="4" customFormat="1" ht="24" x14ac:dyDescent="0.25">
      <c r="A3" s="172" t="s">
        <v>83</v>
      </c>
      <c r="B3" s="173" t="s">
        <v>165</v>
      </c>
      <c r="C3" s="174">
        <v>2</v>
      </c>
      <c r="D3" s="174" t="s">
        <v>166</v>
      </c>
      <c r="E3" s="174" t="s">
        <v>75</v>
      </c>
      <c r="F3" s="175" t="s">
        <v>237</v>
      </c>
      <c r="G3" s="175"/>
      <c r="H3" s="175"/>
    </row>
    <row r="4" spans="1:8" s="4" customFormat="1" ht="60" x14ac:dyDescent="0.25">
      <c r="A4" s="168" t="s">
        <v>84</v>
      </c>
      <c r="B4" s="169" t="s">
        <v>238</v>
      </c>
      <c r="C4" s="170">
        <v>7</v>
      </c>
      <c r="D4" s="170" t="s">
        <v>166</v>
      </c>
      <c r="E4" s="170" t="s">
        <v>75</v>
      </c>
      <c r="F4" s="168" t="s">
        <v>239</v>
      </c>
      <c r="G4" s="171" t="s">
        <v>240</v>
      </c>
      <c r="H4" s="171"/>
    </row>
    <row r="5" spans="1:8" s="4" customFormat="1" ht="36" x14ac:dyDescent="0.25">
      <c r="A5" s="172" t="s">
        <v>85</v>
      </c>
      <c r="B5" s="173" t="s">
        <v>241</v>
      </c>
      <c r="C5" s="174">
        <v>20</v>
      </c>
      <c r="D5" s="174" t="s">
        <v>170</v>
      </c>
      <c r="E5" s="174" t="s">
        <v>77</v>
      </c>
      <c r="F5" s="175" t="s">
        <v>242</v>
      </c>
      <c r="G5" s="175" t="s">
        <v>240</v>
      </c>
      <c r="H5" s="218" t="s">
        <v>243</v>
      </c>
    </row>
    <row r="6" spans="1:8" s="4" customFormat="1" ht="24" x14ac:dyDescent="0.25">
      <c r="A6" s="168" t="s">
        <v>86</v>
      </c>
      <c r="B6" s="169" t="s">
        <v>244</v>
      </c>
      <c r="C6" s="170">
        <v>20</v>
      </c>
      <c r="D6" s="170" t="s">
        <v>170</v>
      </c>
      <c r="E6" s="170" t="s">
        <v>77</v>
      </c>
      <c r="F6" s="168" t="s">
        <v>245</v>
      </c>
      <c r="G6" s="171" t="s">
        <v>246</v>
      </c>
      <c r="H6" s="218"/>
    </row>
    <row r="7" spans="1:8" s="4" customFormat="1" x14ac:dyDescent="0.25">
      <c r="A7" s="172" t="s">
        <v>87</v>
      </c>
      <c r="B7" s="173" t="s">
        <v>247</v>
      </c>
      <c r="C7" s="174">
        <v>8</v>
      </c>
      <c r="D7" s="174" t="s">
        <v>166</v>
      </c>
      <c r="E7" s="174" t="s">
        <v>78</v>
      </c>
      <c r="F7" s="175" t="s">
        <v>248</v>
      </c>
      <c r="G7" s="175"/>
      <c r="H7" s="175"/>
    </row>
    <row r="8" spans="1:8" s="4" customFormat="1" x14ac:dyDescent="0.25">
      <c r="A8" s="168" t="s">
        <v>88</v>
      </c>
      <c r="B8" s="169" t="s">
        <v>249</v>
      </c>
      <c r="C8" s="170">
        <v>17</v>
      </c>
      <c r="D8" s="170" t="s">
        <v>170</v>
      </c>
      <c r="E8" s="170" t="s">
        <v>78</v>
      </c>
      <c r="F8" s="168" t="s">
        <v>250</v>
      </c>
      <c r="G8" s="171"/>
      <c r="H8" s="171"/>
    </row>
    <row r="9" spans="1:8" s="4" customFormat="1" ht="24" x14ac:dyDescent="0.25">
      <c r="A9" s="172" t="s">
        <v>89</v>
      </c>
      <c r="B9" s="173" t="s">
        <v>251</v>
      </c>
      <c r="C9" s="174">
        <v>17</v>
      </c>
      <c r="D9" s="174" t="s">
        <v>166</v>
      </c>
      <c r="E9" s="174" t="s">
        <v>77</v>
      </c>
      <c r="F9" s="175" t="s">
        <v>252</v>
      </c>
      <c r="G9" s="175"/>
      <c r="H9" s="175"/>
    </row>
    <row r="10" spans="1:8" s="4" customFormat="1" ht="48" x14ac:dyDescent="0.25">
      <c r="A10" s="168" t="s">
        <v>90</v>
      </c>
      <c r="B10" s="169" t="s">
        <v>253</v>
      </c>
      <c r="C10" s="170">
        <v>35</v>
      </c>
      <c r="D10" s="170" t="s">
        <v>170</v>
      </c>
      <c r="E10" s="170" t="s">
        <v>77</v>
      </c>
      <c r="F10" s="168" t="s">
        <v>254</v>
      </c>
      <c r="G10" s="171"/>
      <c r="H10" s="171"/>
    </row>
    <row r="11" spans="1:8" s="4" customFormat="1" ht="24" x14ac:dyDescent="0.25">
      <c r="A11" s="172" t="s">
        <v>91</v>
      </c>
      <c r="B11" s="173" t="s">
        <v>255</v>
      </c>
      <c r="C11" s="174">
        <v>35</v>
      </c>
      <c r="D11" s="174" t="s">
        <v>170</v>
      </c>
      <c r="E11" s="174" t="s">
        <v>77</v>
      </c>
      <c r="F11" s="175" t="s">
        <v>256</v>
      </c>
      <c r="G11" s="175"/>
      <c r="H11" s="175"/>
    </row>
    <row r="12" spans="1:8" s="4" customFormat="1" x14ac:dyDescent="0.25">
      <c r="A12" s="168" t="s">
        <v>92</v>
      </c>
      <c r="B12" s="169" t="s">
        <v>257</v>
      </c>
      <c r="C12" s="170">
        <v>35</v>
      </c>
      <c r="D12" s="170" t="s">
        <v>170</v>
      </c>
      <c r="E12" s="170" t="s">
        <v>78</v>
      </c>
      <c r="F12" s="168" t="s">
        <v>258</v>
      </c>
      <c r="G12" s="171"/>
      <c r="H12" s="171"/>
    </row>
    <row r="13" spans="1:8" s="4" customFormat="1" x14ac:dyDescent="0.25">
      <c r="A13" s="172" t="s">
        <v>93</v>
      </c>
      <c r="B13" s="173" t="s">
        <v>259</v>
      </c>
      <c r="C13" s="174">
        <v>35</v>
      </c>
      <c r="D13" s="174" t="s">
        <v>170</v>
      </c>
      <c r="E13" s="174" t="s">
        <v>77</v>
      </c>
      <c r="F13" s="175" t="s">
        <v>260</v>
      </c>
      <c r="G13" s="175"/>
      <c r="H13" s="175"/>
    </row>
    <row r="14" spans="1:8" s="4" customFormat="1" x14ac:dyDescent="0.25">
      <c r="A14" s="168" t="s">
        <v>94</v>
      </c>
      <c r="B14" s="169" t="s">
        <v>261</v>
      </c>
      <c r="C14" s="170">
        <v>8</v>
      </c>
      <c r="D14" s="170" t="s">
        <v>170</v>
      </c>
      <c r="E14" s="170" t="s">
        <v>78</v>
      </c>
      <c r="F14" s="168" t="s">
        <v>262</v>
      </c>
      <c r="G14" s="171"/>
      <c r="H14" s="171"/>
    </row>
    <row r="15" spans="1:8" s="4" customFormat="1" x14ac:dyDescent="0.25">
      <c r="A15" s="172" t="s">
        <v>95</v>
      </c>
      <c r="B15" s="173" t="s">
        <v>263</v>
      </c>
      <c r="C15" s="174">
        <v>35</v>
      </c>
      <c r="D15" s="174" t="s">
        <v>170</v>
      </c>
      <c r="E15" s="174" t="s">
        <v>78</v>
      </c>
      <c r="F15" s="175" t="s">
        <v>264</v>
      </c>
      <c r="G15" s="175"/>
      <c r="H15" s="175"/>
    </row>
    <row r="16" spans="1:8" s="4" customFormat="1" x14ac:dyDescent="0.25">
      <c r="A16" s="168" t="s">
        <v>96</v>
      </c>
      <c r="B16" s="169" t="s">
        <v>265</v>
      </c>
      <c r="C16" s="170">
        <v>35</v>
      </c>
      <c r="D16" s="170" t="s">
        <v>170</v>
      </c>
      <c r="E16" s="170" t="s">
        <v>78</v>
      </c>
      <c r="F16" s="168" t="s">
        <v>266</v>
      </c>
      <c r="G16" s="171"/>
      <c r="H16" s="171"/>
    </row>
    <row r="17" spans="1:8" s="4" customFormat="1" x14ac:dyDescent="0.25">
      <c r="A17" s="172" t="s">
        <v>97</v>
      </c>
      <c r="B17" s="173" t="s">
        <v>267</v>
      </c>
      <c r="C17" s="174">
        <v>35</v>
      </c>
      <c r="D17" s="174" t="s">
        <v>170</v>
      </c>
      <c r="E17" s="174" t="s">
        <v>78</v>
      </c>
      <c r="F17" s="175" t="s">
        <v>268</v>
      </c>
      <c r="G17" s="175"/>
      <c r="H17" s="175"/>
    </row>
    <row r="18" spans="1:8" s="4" customFormat="1" x14ac:dyDescent="0.25">
      <c r="A18" s="168" t="s">
        <v>98</v>
      </c>
      <c r="B18" s="169" t="s">
        <v>269</v>
      </c>
      <c r="C18" s="170">
        <v>35</v>
      </c>
      <c r="D18" s="170" t="s">
        <v>170</v>
      </c>
      <c r="E18" s="170" t="s">
        <v>78</v>
      </c>
      <c r="F18" s="168" t="s">
        <v>270</v>
      </c>
      <c r="G18" s="171"/>
      <c r="H18" s="171"/>
    </row>
    <row r="19" spans="1:8" s="4" customFormat="1" x14ac:dyDescent="0.25">
      <c r="A19" s="172" t="s">
        <v>99</v>
      </c>
      <c r="B19" s="173" t="s">
        <v>271</v>
      </c>
      <c r="C19" s="174">
        <v>35</v>
      </c>
      <c r="D19" s="174" t="s">
        <v>170</v>
      </c>
      <c r="E19" s="174" t="s">
        <v>78</v>
      </c>
      <c r="F19" s="175" t="s">
        <v>272</v>
      </c>
      <c r="G19" s="175"/>
      <c r="H19" s="175"/>
    </row>
    <row r="20" spans="1:8" s="4" customFormat="1" ht="48" x14ac:dyDescent="0.25">
      <c r="A20" s="168" t="s">
        <v>100</v>
      </c>
      <c r="B20" s="169" t="s">
        <v>273</v>
      </c>
      <c r="C20" s="170">
        <v>3</v>
      </c>
      <c r="D20" s="170" t="s">
        <v>166</v>
      </c>
      <c r="E20" s="170" t="s">
        <v>78</v>
      </c>
      <c r="F20" s="168" t="s">
        <v>274</v>
      </c>
      <c r="G20" s="171"/>
      <c r="H20" s="171"/>
    </row>
    <row r="21" spans="1:8" s="4" customFormat="1" ht="24" x14ac:dyDescent="0.25">
      <c r="A21" s="172" t="s">
        <v>101</v>
      </c>
      <c r="B21" s="173" t="s">
        <v>275</v>
      </c>
      <c r="C21" s="174">
        <v>2</v>
      </c>
      <c r="D21" s="174" t="s">
        <v>170</v>
      </c>
      <c r="E21" s="174" t="s">
        <v>78</v>
      </c>
      <c r="F21" s="175" t="s">
        <v>276</v>
      </c>
      <c r="G21" s="175"/>
      <c r="H21" s="175"/>
    </row>
    <row r="22" spans="1:8" s="4" customFormat="1" ht="24" x14ac:dyDescent="0.25">
      <c r="A22" s="168" t="s">
        <v>102</v>
      </c>
      <c r="B22" s="169" t="s">
        <v>277</v>
      </c>
      <c r="C22" s="170">
        <v>9</v>
      </c>
      <c r="D22" s="170" t="s">
        <v>170</v>
      </c>
      <c r="E22" s="170" t="s">
        <v>78</v>
      </c>
      <c r="F22" s="168" t="s">
        <v>278</v>
      </c>
      <c r="G22" s="171"/>
      <c r="H22" s="171"/>
    </row>
    <row r="23" spans="1:8" s="4" customFormat="1" x14ac:dyDescent="0.25">
      <c r="A23" s="172" t="s">
        <v>103</v>
      </c>
      <c r="B23" s="173" t="s">
        <v>279</v>
      </c>
      <c r="C23" s="174">
        <v>25</v>
      </c>
      <c r="D23" s="174" t="s">
        <v>170</v>
      </c>
      <c r="E23" s="174" t="s">
        <v>78</v>
      </c>
      <c r="F23" s="175" t="s">
        <v>280</v>
      </c>
      <c r="G23" s="175"/>
      <c r="H23" s="175"/>
    </row>
    <row r="24" spans="1:8" s="4" customFormat="1" ht="24" x14ac:dyDescent="0.25">
      <c r="A24" s="168" t="s">
        <v>104</v>
      </c>
      <c r="B24" s="169" t="s">
        <v>281</v>
      </c>
      <c r="C24" s="170">
        <v>16</v>
      </c>
      <c r="D24" s="170" t="s">
        <v>166</v>
      </c>
      <c r="E24" s="170" t="s">
        <v>78</v>
      </c>
      <c r="F24" s="168" t="s">
        <v>282</v>
      </c>
      <c r="G24" s="171"/>
      <c r="H24" s="171"/>
    </row>
    <row r="25" spans="1:8" s="4" customFormat="1" ht="24" x14ac:dyDescent="0.25">
      <c r="A25" s="172" t="s">
        <v>105</v>
      </c>
      <c r="B25" s="169" t="s">
        <v>283</v>
      </c>
      <c r="C25" s="170">
        <v>16</v>
      </c>
      <c r="D25" s="170" t="s">
        <v>166</v>
      </c>
      <c r="E25" s="170" t="s">
        <v>78</v>
      </c>
      <c r="F25" s="168" t="s">
        <v>284</v>
      </c>
      <c r="G25" s="171"/>
      <c r="H25" s="171"/>
    </row>
    <row r="26" spans="1:8" s="4" customFormat="1" x14ac:dyDescent="0.25">
      <c r="A26" s="168" t="s">
        <v>106</v>
      </c>
      <c r="B26" s="173" t="s">
        <v>285</v>
      </c>
      <c r="C26" s="174">
        <v>35</v>
      </c>
      <c r="D26" s="174" t="s">
        <v>170</v>
      </c>
      <c r="E26" s="174" t="s">
        <v>78</v>
      </c>
      <c r="F26" s="175" t="s">
        <v>286</v>
      </c>
      <c r="G26" s="175"/>
      <c r="H26" s="175"/>
    </row>
    <row r="27" spans="1:8" s="4" customFormat="1" ht="120" x14ac:dyDescent="0.25">
      <c r="A27" s="172" t="s">
        <v>107</v>
      </c>
      <c r="B27" s="169" t="s">
        <v>287</v>
      </c>
      <c r="C27" s="170">
        <v>30</v>
      </c>
      <c r="D27" s="170" t="s">
        <v>170</v>
      </c>
      <c r="E27" s="170" t="s">
        <v>78</v>
      </c>
      <c r="F27" s="168" t="s">
        <v>288</v>
      </c>
      <c r="G27" s="171"/>
      <c r="H27" s="171"/>
    </row>
    <row r="28" spans="1:8" s="4" customFormat="1" x14ac:dyDescent="0.25">
      <c r="A28" s="168" t="s">
        <v>108</v>
      </c>
      <c r="B28" s="173" t="s">
        <v>289</v>
      </c>
      <c r="C28" s="174">
        <v>30</v>
      </c>
      <c r="D28" s="174" t="s">
        <v>170</v>
      </c>
      <c r="E28" s="174" t="s">
        <v>78</v>
      </c>
      <c r="F28" s="175" t="s">
        <v>290</v>
      </c>
      <c r="G28" s="175"/>
      <c r="H28" s="175"/>
    </row>
    <row r="29" spans="1:8" s="4" customFormat="1" x14ac:dyDescent="0.25">
      <c r="A29" s="172" t="s">
        <v>109</v>
      </c>
      <c r="B29" s="169" t="s">
        <v>291</v>
      </c>
      <c r="C29" s="170">
        <v>100</v>
      </c>
      <c r="D29" s="170" t="s">
        <v>170</v>
      </c>
      <c r="E29" s="170" t="s">
        <v>78</v>
      </c>
      <c r="F29" s="168" t="s">
        <v>292</v>
      </c>
      <c r="G29" s="171"/>
      <c r="H29" s="171"/>
    </row>
    <row r="30" spans="1:8" s="4" customFormat="1" x14ac:dyDescent="0.25">
      <c r="A30" s="168" t="s">
        <v>110</v>
      </c>
      <c r="B30" s="173" t="s">
        <v>293</v>
      </c>
      <c r="C30" s="174">
        <v>14</v>
      </c>
      <c r="D30" s="174" t="s">
        <v>170</v>
      </c>
      <c r="E30" s="174" t="s">
        <v>75</v>
      </c>
      <c r="F30" s="175" t="s">
        <v>294</v>
      </c>
      <c r="G30" s="175"/>
      <c r="H30" s="175"/>
    </row>
    <row r="31" spans="1:8" s="4" customFormat="1" x14ac:dyDescent="0.25">
      <c r="A31" s="172" t="s">
        <v>111</v>
      </c>
      <c r="B31" s="169" t="s">
        <v>295</v>
      </c>
      <c r="C31" s="170">
        <v>1</v>
      </c>
      <c r="D31" s="170" t="s">
        <v>170</v>
      </c>
      <c r="E31" s="170" t="s">
        <v>78</v>
      </c>
      <c r="F31" s="168" t="s">
        <v>296</v>
      </c>
      <c r="G31" s="171"/>
      <c r="H31" s="171"/>
    </row>
    <row r="32" spans="1:8" s="4" customFormat="1" ht="24" x14ac:dyDescent="0.25">
      <c r="A32" s="168" t="s">
        <v>112</v>
      </c>
      <c r="B32" s="173" t="s">
        <v>297</v>
      </c>
      <c r="C32" s="174">
        <v>35</v>
      </c>
      <c r="D32" s="174" t="s">
        <v>170</v>
      </c>
      <c r="E32" s="174" t="s">
        <v>78</v>
      </c>
      <c r="F32" s="175" t="s">
        <v>298</v>
      </c>
      <c r="G32" s="175"/>
      <c r="H32" s="175"/>
    </row>
    <row r="33" spans="1:8" s="4" customFormat="1" x14ac:dyDescent="0.25">
      <c r="A33" s="172" t="s">
        <v>113</v>
      </c>
      <c r="B33" s="169" t="s">
        <v>299</v>
      </c>
      <c r="C33" s="170">
        <v>35</v>
      </c>
      <c r="D33" s="170" t="s">
        <v>170</v>
      </c>
      <c r="E33" s="170" t="s">
        <v>78</v>
      </c>
      <c r="F33" s="168" t="s">
        <v>300</v>
      </c>
      <c r="G33" s="171"/>
      <c r="H33" s="171"/>
    </row>
    <row r="34" spans="1:8" s="4" customFormat="1" x14ac:dyDescent="0.25">
      <c r="A34" s="168" t="s">
        <v>114</v>
      </c>
      <c r="B34" s="173" t="s">
        <v>301</v>
      </c>
      <c r="C34" s="174">
        <v>35</v>
      </c>
      <c r="D34" s="174" t="s">
        <v>170</v>
      </c>
      <c r="E34" s="174" t="s">
        <v>78</v>
      </c>
      <c r="F34" s="175" t="s">
        <v>302</v>
      </c>
      <c r="G34" s="175"/>
      <c r="H34" s="175"/>
    </row>
    <row r="35" spans="1:8" s="4" customFormat="1" x14ac:dyDescent="0.25">
      <c r="A35" s="172" t="s">
        <v>115</v>
      </c>
      <c r="B35" s="169" t="s">
        <v>303</v>
      </c>
      <c r="C35" s="170">
        <v>35</v>
      </c>
      <c r="D35" s="170" t="s">
        <v>170</v>
      </c>
      <c r="E35" s="170" t="s">
        <v>78</v>
      </c>
      <c r="F35" s="168" t="s">
        <v>304</v>
      </c>
      <c r="G35" s="171"/>
      <c r="H35" s="171"/>
    </row>
    <row r="36" spans="1:8" s="4" customFormat="1" x14ac:dyDescent="0.25">
      <c r="A36" s="168" t="s">
        <v>116</v>
      </c>
      <c r="B36" s="173" t="s">
        <v>305</v>
      </c>
      <c r="C36" s="174">
        <v>35</v>
      </c>
      <c r="D36" s="174" t="s">
        <v>170</v>
      </c>
      <c r="E36" s="174" t="s">
        <v>78</v>
      </c>
      <c r="F36" s="175" t="s">
        <v>306</v>
      </c>
      <c r="G36" s="175"/>
      <c r="H36" s="175"/>
    </row>
    <row r="37" spans="1:8" s="4" customFormat="1" ht="60" x14ac:dyDescent="0.25">
      <c r="A37" s="172" t="s">
        <v>117</v>
      </c>
      <c r="B37" s="169" t="s">
        <v>307</v>
      </c>
      <c r="C37" s="170">
        <v>70</v>
      </c>
      <c r="D37" s="170" t="s">
        <v>170</v>
      </c>
      <c r="E37" s="170" t="s">
        <v>78</v>
      </c>
      <c r="F37" s="168" t="s">
        <v>308</v>
      </c>
      <c r="G37" s="171"/>
      <c r="H37" s="171" t="s">
        <v>309</v>
      </c>
    </row>
    <row r="38" spans="1:8" s="4" customFormat="1" ht="60" x14ac:dyDescent="0.25">
      <c r="A38" s="168" t="s">
        <v>118</v>
      </c>
      <c r="B38" s="173" t="s">
        <v>310</v>
      </c>
      <c r="C38" s="174">
        <v>70</v>
      </c>
      <c r="D38" s="174" t="s">
        <v>170</v>
      </c>
      <c r="E38" s="174" t="s">
        <v>78</v>
      </c>
      <c r="F38" s="175" t="s">
        <v>308</v>
      </c>
      <c r="G38" s="175"/>
      <c r="H38" s="175" t="s">
        <v>309</v>
      </c>
    </row>
    <row r="39" spans="1:8" s="4" customFormat="1" x14ac:dyDescent="0.25">
      <c r="A39" s="168" t="s">
        <v>119</v>
      </c>
      <c r="B39" s="173" t="s">
        <v>311</v>
      </c>
      <c r="C39" s="174">
        <v>6</v>
      </c>
      <c r="D39" s="174" t="s">
        <v>166</v>
      </c>
      <c r="E39" s="174" t="s">
        <v>78</v>
      </c>
      <c r="F39" s="175" t="s">
        <v>312</v>
      </c>
      <c r="G39" s="175"/>
      <c r="H39" s="175"/>
    </row>
    <row r="40" spans="1:8" s="4" customFormat="1" x14ac:dyDescent="0.25">
      <c r="A40" s="168" t="s">
        <v>120</v>
      </c>
      <c r="B40" s="173" t="s">
        <v>313</v>
      </c>
      <c r="C40" s="174">
        <v>8</v>
      </c>
      <c r="D40" s="174" t="s">
        <v>166</v>
      </c>
      <c r="E40" s="174" t="s">
        <v>78</v>
      </c>
      <c r="F40" s="175" t="s">
        <v>314</v>
      </c>
      <c r="G40" s="175"/>
      <c r="H40" s="175"/>
    </row>
    <row r="41" spans="1:8" s="4" customFormat="1" x14ac:dyDescent="0.25">
      <c r="A41" s="168" t="s">
        <v>121</v>
      </c>
      <c r="B41" s="201" t="s">
        <v>315</v>
      </c>
      <c r="C41" s="48">
        <v>6</v>
      </c>
      <c r="D41" s="48" t="s">
        <v>166</v>
      </c>
      <c r="E41" s="48" t="s">
        <v>78</v>
      </c>
      <c r="F41" s="50" t="s">
        <v>316</v>
      </c>
      <c r="G41" s="50"/>
      <c r="H41" s="50"/>
    </row>
    <row r="42" spans="1:8" s="4" customFormat="1" x14ac:dyDescent="0.25">
      <c r="A42" s="168" t="s">
        <v>122</v>
      </c>
      <c r="B42" s="173" t="s">
        <v>317</v>
      </c>
      <c r="C42" s="174">
        <v>8</v>
      </c>
      <c r="D42" s="174" t="s">
        <v>166</v>
      </c>
      <c r="E42" s="174" t="s">
        <v>78</v>
      </c>
      <c r="F42" s="175" t="s">
        <v>318</v>
      </c>
      <c r="G42" s="175"/>
      <c r="H42" s="175"/>
    </row>
    <row r="43" spans="1:8" s="4" customFormat="1" x14ac:dyDescent="0.25">
      <c r="A43" s="168" t="s">
        <v>123</v>
      </c>
      <c r="B43" s="173" t="s">
        <v>319</v>
      </c>
      <c r="C43" s="174">
        <v>6</v>
      </c>
      <c r="D43" s="174" t="s">
        <v>166</v>
      </c>
      <c r="E43" s="174" t="s">
        <v>78</v>
      </c>
      <c r="F43" s="175" t="s">
        <v>320</v>
      </c>
      <c r="G43" s="175"/>
      <c r="H43" s="175"/>
    </row>
  </sheetData>
  <autoFilter ref="A1:H43" xr:uid="{00000000-0009-0000-0000-000005000000}"/>
  <sortState xmlns:xlrd2="http://schemas.microsoft.com/office/spreadsheetml/2017/richdata2" ref="B54:H65">
    <sortCondition ref="B54"/>
  </sortState>
  <conditionalFormatting sqref="A2:H43">
    <cfRule type="expression" dxfId="124" priority="1">
      <formula>ISEVEN($A2)</formula>
    </cfRule>
    <cfRule type="expression" dxfId="123" priority="2">
      <formula>ISODD($A2)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5">
    <tabColor rgb="FF92D050"/>
  </sheetPr>
  <dimension ref="A1:H25"/>
  <sheetViews>
    <sheetView zoomScaleNormal="100" workbookViewId="0">
      <pane ySplit="1" topLeftCell="A2" activePane="bottomLeft" state="frozen"/>
      <selection pane="bottomLeft" activeCell="F6" sqref="F6"/>
    </sheetView>
  </sheetViews>
  <sheetFormatPr defaultColWidth="11.42578125" defaultRowHeight="15" x14ac:dyDescent="0.25"/>
  <cols>
    <col min="1" max="1" width="5" style="232" bestFit="1" customWidth="1"/>
    <col min="2" max="2" width="27.42578125" style="202" customWidth="1"/>
    <col min="3" max="5" width="10.7109375" style="45" customWidth="1"/>
    <col min="6" max="6" width="78.42578125" style="46" customWidth="1"/>
    <col min="7" max="8" width="40.42578125" style="46" customWidth="1"/>
  </cols>
  <sheetData>
    <row r="1" spans="1:8" s="3" customFormat="1" ht="24" x14ac:dyDescent="0.25">
      <c r="A1" s="231" t="s">
        <v>148</v>
      </c>
      <c r="B1" s="199" t="s">
        <v>149</v>
      </c>
      <c r="C1" s="223" t="s">
        <v>150</v>
      </c>
      <c r="D1" s="223" t="s">
        <v>151</v>
      </c>
      <c r="E1" s="223" t="s">
        <v>152</v>
      </c>
      <c r="F1" s="223" t="s">
        <v>3</v>
      </c>
      <c r="G1" s="223" t="s">
        <v>144</v>
      </c>
      <c r="H1" s="223" t="s">
        <v>4</v>
      </c>
    </row>
    <row r="2" spans="1:8" x14ac:dyDescent="0.25">
      <c r="A2" s="233" t="s">
        <v>82</v>
      </c>
      <c r="B2" s="200" t="s">
        <v>321</v>
      </c>
      <c r="C2" s="74">
        <v>8</v>
      </c>
      <c r="D2" s="74" t="s">
        <v>154</v>
      </c>
      <c r="E2" s="74" t="s">
        <v>75</v>
      </c>
      <c r="F2" s="204" t="s">
        <v>322</v>
      </c>
      <c r="G2" s="51"/>
      <c r="H2" s="51"/>
    </row>
    <row r="3" spans="1:8" ht="24" x14ac:dyDescent="0.25">
      <c r="A3" s="234" t="s">
        <v>83</v>
      </c>
      <c r="B3" s="201" t="s">
        <v>165</v>
      </c>
      <c r="C3" s="48">
        <v>2</v>
      </c>
      <c r="D3" s="48" t="s">
        <v>166</v>
      </c>
      <c r="E3" s="48" t="s">
        <v>75</v>
      </c>
      <c r="F3" s="49" t="s">
        <v>167</v>
      </c>
      <c r="G3" s="218"/>
      <c r="H3" s="218"/>
    </row>
    <row r="4" spans="1:8" ht="84" x14ac:dyDescent="0.25">
      <c r="A4" s="233" t="s">
        <v>84</v>
      </c>
      <c r="B4" s="197" t="s">
        <v>323</v>
      </c>
      <c r="C4" s="203">
        <v>1</v>
      </c>
      <c r="D4" s="203" t="s">
        <v>166</v>
      </c>
      <c r="E4" s="203" t="s">
        <v>75</v>
      </c>
      <c r="F4" s="198" t="s">
        <v>324</v>
      </c>
      <c r="G4" s="205" t="s">
        <v>325</v>
      </c>
      <c r="H4" s="205"/>
    </row>
    <row r="5" spans="1:8" ht="48.75" thickBot="1" x14ac:dyDescent="0.3">
      <c r="A5" s="234" t="s">
        <v>85</v>
      </c>
      <c r="B5" s="201" t="s">
        <v>326</v>
      </c>
      <c r="C5" s="48">
        <v>7</v>
      </c>
      <c r="D5" s="48" t="s">
        <v>166</v>
      </c>
      <c r="E5" s="48" t="s">
        <v>75</v>
      </c>
      <c r="F5" s="49" t="s">
        <v>327</v>
      </c>
      <c r="G5" s="50" t="s">
        <v>328</v>
      </c>
      <c r="H5" s="218"/>
    </row>
    <row r="6" spans="1:8" s="3" customFormat="1" ht="48" x14ac:dyDescent="0.25">
      <c r="A6" s="231" t="s">
        <v>86</v>
      </c>
      <c r="B6" s="197" t="s">
        <v>329</v>
      </c>
      <c r="C6" s="203">
        <v>7</v>
      </c>
      <c r="D6" s="203" t="s">
        <v>166</v>
      </c>
      <c r="E6" s="203" t="s">
        <v>75</v>
      </c>
      <c r="F6" s="198" t="s">
        <v>330</v>
      </c>
      <c r="G6" s="198" t="s">
        <v>328</v>
      </c>
      <c r="H6" s="223"/>
    </row>
    <row r="7" spans="1:8" ht="24.75" thickBot="1" x14ac:dyDescent="0.3">
      <c r="A7" s="234" t="s">
        <v>87</v>
      </c>
      <c r="B7" s="201" t="s">
        <v>331</v>
      </c>
      <c r="C7" s="48">
        <v>20</v>
      </c>
      <c r="D7" s="48" t="s">
        <v>170</v>
      </c>
      <c r="E7" s="48" t="s">
        <v>75</v>
      </c>
      <c r="F7" s="49" t="s">
        <v>332</v>
      </c>
      <c r="G7" s="50" t="s">
        <v>333</v>
      </c>
      <c r="H7" s="218"/>
    </row>
    <row r="8" spans="1:8" s="3" customFormat="1" ht="24" x14ac:dyDescent="0.25">
      <c r="A8" s="231" t="s">
        <v>89</v>
      </c>
      <c r="B8" s="197" t="s">
        <v>334</v>
      </c>
      <c r="C8" s="203">
        <v>20</v>
      </c>
      <c r="D8" s="203" t="s">
        <v>170</v>
      </c>
      <c r="E8" s="203" t="s">
        <v>77</v>
      </c>
      <c r="F8" s="198" t="s">
        <v>335</v>
      </c>
      <c r="G8" s="198" t="s">
        <v>333</v>
      </c>
      <c r="H8" s="223"/>
    </row>
    <row r="9" spans="1:8" ht="72.75" thickBot="1" x14ac:dyDescent="0.3">
      <c r="A9" s="234" t="s">
        <v>90</v>
      </c>
      <c r="B9" s="201" t="s">
        <v>336</v>
      </c>
      <c r="C9" s="48">
        <v>2</v>
      </c>
      <c r="D9" s="48" t="s">
        <v>166</v>
      </c>
      <c r="E9" s="48" t="s">
        <v>78</v>
      </c>
      <c r="F9" s="49" t="s">
        <v>337</v>
      </c>
      <c r="G9" s="50" t="s">
        <v>338</v>
      </c>
      <c r="H9" s="218"/>
    </row>
    <row r="10" spans="1:8" s="3" customFormat="1" ht="24" x14ac:dyDescent="0.25">
      <c r="A10" s="231" t="s">
        <v>91</v>
      </c>
      <c r="B10" s="197" t="s">
        <v>339</v>
      </c>
      <c r="C10" s="203">
        <v>200</v>
      </c>
      <c r="D10" s="203" t="s">
        <v>170</v>
      </c>
      <c r="E10" s="203" t="s">
        <v>78</v>
      </c>
      <c r="F10" s="198" t="s">
        <v>340</v>
      </c>
      <c r="G10" s="198"/>
      <c r="H10" s="223"/>
    </row>
    <row r="11" spans="1:8" ht="15.75" thickBot="1" x14ac:dyDescent="0.3">
      <c r="A11" s="234" t="s">
        <v>92</v>
      </c>
      <c r="B11" s="201" t="s">
        <v>341</v>
      </c>
      <c r="C11" s="48">
        <v>8</v>
      </c>
      <c r="D11" s="48" t="s">
        <v>166</v>
      </c>
      <c r="E11" s="48" t="s">
        <v>78</v>
      </c>
      <c r="F11" s="49" t="s">
        <v>342</v>
      </c>
      <c r="G11" s="50"/>
      <c r="H11" s="218"/>
    </row>
    <row r="12" spans="1:8" s="3" customFormat="1" ht="24" x14ac:dyDescent="0.25">
      <c r="A12" s="231" t="s">
        <v>93</v>
      </c>
      <c r="B12" s="197" t="s">
        <v>343</v>
      </c>
      <c r="C12" s="203">
        <v>1</v>
      </c>
      <c r="D12" s="203" t="s">
        <v>166</v>
      </c>
      <c r="E12" s="203" t="s">
        <v>78</v>
      </c>
      <c r="F12" s="198" t="s">
        <v>344</v>
      </c>
      <c r="G12" s="198"/>
      <c r="H12" s="223"/>
    </row>
    <row r="13" spans="1:8" ht="24.75" thickBot="1" x14ac:dyDescent="0.3">
      <c r="A13" s="234" t="s">
        <v>94</v>
      </c>
      <c r="B13" s="201" t="s">
        <v>345</v>
      </c>
      <c r="C13" s="48">
        <v>35</v>
      </c>
      <c r="D13" s="48" t="s">
        <v>170</v>
      </c>
      <c r="E13" s="48" t="s">
        <v>78</v>
      </c>
      <c r="F13" s="49" t="s">
        <v>346</v>
      </c>
      <c r="G13" s="50"/>
      <c r="H13" s="218"/>
    </row>
    <row r="14" spans="1:8" s="3" customFormat="1" x14ac:dyDescent="0.25">
      <c r="A14" s="231" t="s">
        <v>95</v>
      </c>
      <c r="B14" s="197" t="s">
        <v>347</v>
      </c>
      <c r="C14" s="203">
        <v>35</v>
      </c>
      <c r="D14" s="203" t="s">
        <v>170</v>
      </c>
      <c r="E14" s="203" t="s">
        <v>78</v>
      </c>
      <c r="F14" s="198" t="s">
        <v>348</v>
      </c>
      <c r="G14" s="198"/>
      <c r="H14" s="223"/>
    </row>
    <row r="15" spans="1:8" ht="15.75" thickBot="1" x14ac:dyDescent="0.3">
      <c r="A15" s="234" t="s">
        <v>96</v>
      </c>
      <c r="B15" s="201" t="s">
        <v>349</v>
      </c>
      <c r="C15" s="48">
        <v>35</v>
      </c>
      <c r="D15" s="48" t="s">
        <v>170</v>
      </c>
      <c r="E15" s="48" t="s">
        <v>78</v>
      </c>
      <c r="F15" s="49" t="s">
        <v>350</v>
      </c>
      <c r="G15" s="50"/>
      <c r="H15" s="218"/>
    </row>
    <row r="16" spans="1:8" s="3" customFormat="1" x14ac:dyDescent="0.25">
      <c r="A16" s="231" t="s">
        <v>97</v>
      </c>
      <c r="B16" s="197" t="s">
        <v>351</v>
      </c>
      <c r="C16" s="203">
        <v>35</v>
      </c>
      <c r="D16" s="203" t="s">
        <v>170</v>
      </c>
      <c r="E16" s="203" t="s">
        <v>78</v>
      </c>
      <c r="F16" s="198" t="s">
        <v>352</v>
      </c>
      <c r="G16" s="198"/>
      <c r="H16" s="223"/>
    </row>
    <row r="17" spans="1:8" ht="15.75" thickBot="1" x14ac:dyDescent="0.3">
      <c r="A17" s="234" t="s">
        <v>98</v>
      </c>
      <c r="B17" s="201" t="s">
        <v>353</v>
      </c>
      <c r="C17" s="48">
        <v>35</v>
      </c>
      <c r="D17" s="48" t="s">
        <v>170</v>
      </c>
      <c r="E17" s="48" t="s">
        <v>78</v>
      </c>
      <c r="F17" s="49" t="s">
        <v>354</v>
      </c>
      <c r="G17" s="50"/>
      <c r="H17" s="218"/>
    </row>
    <row r="18" spans="1:8" s="3" customFormat="1" x14ac:dyDescent="0.25">
      <c r="A18" s="231" t="s">
        <v>99</v>
      </c>
      <c r="B18" s="197" t="s">
        <v>355</v>
      </c>
      <c r="C18" s="203">
        <v>35</v>
      </c>
      <c r="D18" s="203" t="s">
        <v>170</v>
      </c>
      <c r="E18" s="203" t="s">
        <v>78</v>
      </c>
      <c r="F18" s="198" t="s">
        <v>354</v>
      </c>
      <c r="G18" s="198"/>
      <c r="H18" s="223"/>
    </row>
    <row r="19" spans="1:8" ht="15.75" thickBot="1" x14ac:dyDescent="0.3">
      <c r="A19" s="234" t="s">
        <v>100</v>
      </c>
      <c r="B19" s="201" t="s">
        <v>356</v>
      </c>
      <c r="C19" s="48">
        <v>35</v>
      </c>
      <c r="D19" s="48" t="s">
        <v>170</v>
      </c>
      <c r="E19" s="48" t="s">
        <v>78</v>
      </c>
      <c r="F19" s="49" t="s">
        <v>354</v>
      </c>
      <c r="G19" s="50"/>
      <c r="H19" s="218"/>
    </row>
    <row r="20" spans="1:8" s="3" customFormat="1" x14ac:dyDescent="0.25">
      <c r="A20" s="231" t="s">
        <v>101</v>
      </c>
      <c r="B20" s="197" t="s">
        <v>357</v>
      </c>
      <c r="C20" s="203">
        <v>35</v>
      </c>
      <c r="D20" s="203" t="s">
        <v>170</v>
      </c>
      <c r="E20" s="203" t="s">
        <v>78</v>
      </c>
      <c r="F20" s="198" t="s">
        <v>354</v>
      </c>
      <c r="G20" s="198"/>
      <c r="H20" s="223"/>
    </row>
    <row r="21" spans="1:8" ht="15.75" thickBot="1" x14ac:dyDescent="0.3">
      <c r="A21" s="234" t="s">
        <v>102</v>
      </c>
      <c r="B21" s="201" t="s">
        <v>358</v>
      </c>
      <c r="C21" s="48">
        <v>6</v>
      </c>
      <c r="D21" s="48" t="s">
        <v>166</v>
      </c>
      <c r="E21" s="48" t="s">
        <v>78</v>
      </c>
      <c r="F21" s="49" t="s">
        <v>359</v>
      </c>
      <c r="G21" s="50"/>
      <c r="H21" s="218"/>
    </row>
    <row r="22" spans="1:8" s="3" customFormat="1" x14ac:dyDescent="0.25">
      <c r="A22" s="231" t="s">
        <v>103</v>
      </c>
      <c r="B22" s="197" t="s">
        <v>360</v>
      </c>
      <c r="C22" s="203">
        <v>8</v>
      </c>
      <c r="D22" s="203" t="s">
        <v>166</v>
      </c>
      <c r="E22" s="203" t="s">
        <v>78</v>
      </c>
      <c r="F22" s="198" t="s">
        <v>314</v>
      </c>
      <c r="G22" s="198"/>
      <c r="H22" s="223"/>
    </row>
    <row r="23" spans="1:8" ht="15.75" thickBot="1" x14ac:dyDescent="0.3">
      <c r="A23" s="234" t="s">
        <v>104</v>
      </c>
      <c r="B23" s="201" t="s">
        <v>361</v>
      </c>
      <c r="C23" s="48">
        <v>6</v>
      </c>
      <c r="D23" s="48" t="s">
        <v>166</v>
      </c>
      <c r="E23" s="48" t="s">
        <v>78</v>
      </c>
      <c r="F23" s="49" t="s">
        <v>316</v>
      </c>
      <c r="G23" s="50"/>
      <c r="H23" s="218"/>
    </row>
    <row r="24" spans="1:8" s="3" customFormat="1" x14ac:dyDescent="0.25">
      <c r="A24" s="231" t="s">
        <v>105</v>
      </c>
      <c r="B24" s="197" t="s">
        <v>362</v>
      </c>
      <c r="C24" s="203">
        <v>8</v>
      </c>
      <c r="D24" s="203" t="s">
        <v>166</v>
      </c>
      <c r="E24" s="203" t="s">
        <v>78</v>
      </c>
      <c r="F24" s="198" t="s">
        <v>318</v>
      </c>
      <c r="G24" s="198"/>
      <c r="H24" s="223"/>
    </row>
    <row r="25" spans="1:8" x14ac:dyDescent="0.25">
      <c r="A25" s="234" t="s">
        <v>106</v>
      </c>
      <c r="B25" s="201" t="s">
        <v>363</v>
      </c>
      <c r="C25" s="48">
        <v>6</v>
      </c>
      <c r="D25" s="48" t="s">
        <v>166</v>
      </c>
      <c r="E25" s="48" t="s">
        <v>78</v>
      </c>
      <c r="F25" s="49" t="s">
        <v>320</v>
      </c>
      <c r="G25" s="50"/>
      <c r="H25" s="218"/>
    </row>
  </sheetData>
  <autoFilter ref="A1:H25"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K56"/>
  <sheetViews>
    <sheetView zoomScale="95" zoomScaleNormal="95" workbookViewId="0">
      <pane ySplit="1" topLeftCell="A2" activePane="bottomLeft" state="frozen"/>
      <selection pane="bottomLeft" activeCell="G30" sqref="G30"/>
    </sheetView>
  </sheetViews>
  <sheetFormatPr defaultColWidth="11.42578125" defaultRowHeight="12" outlineLevelCol="1" x14ac:dyDescent="0.2"/>
  <cols>
    <col min="1" max="1" width="7.28515625" style="52" customWidth="1" outlineLevel="1"/>
    <col min="2" max="2" width="32.5703125" style="52" customWidth="1"/>
    <col min="3" max="5" width="9.7109375" style="52" customWidth="1"/>
    <col min="6" max="6" width="64.28515625" style="44" bestFit="1" customWidth="1"/>
    <col min="7" max="7" width="70.140625" style="44" customWidth="1"/>
    <col min="8" max="8" width="53.140625" style="39" customWidth="1"/>
    <col min="9" max="16384" width="11.42578125" style="23"/>
  </cols>
  <sheetData>
    <row r="1" spans="1:8" s="22" customFormat="1" ht="24" x14ac:dyDescent="0.25">
      <c r="A1" s="70" t="s">
        <v>148</v>
      </c>
      <c r="B1" s="70" t="s">
        <v>149</v>
      </c>
      <c r="C1" s="70" t="s">
        <v>150</v>
      </c>
      <c r="D1" s="70" t="s">
        <v>151</v>
      </c>
      <c r="E1" s="70" t="s">
        <v>152</v>
      </c>
      <c r="F1" s="70" t="s">
        <v>3</v>
      </c>
      <c r="G1" s="70" t="s">
        <v>144</v>
      </c>
      <c r="H1" s="70" t="s">
        <v>4</v>
      </c>
    </row>
    <row r="2" spans="1:8" ht="48" x14ac:dyDescent="0.2">
      <c r="A2" s="139" t="s">
        <v>82</v>
      </c>
      <c r="B2" s="176" t="s">
        <v>364</v>
      </c>
      <c r="C2" s="139">
        <v>16</v>
      </c>
      <c r="D2" s="139" t="s">
        <v>154</v>
      </c>
      <c r="E2" s="139" t="s">
        <v>75</v>
      </c>
      <c r="F2" s="141" t="s">
        <v>365</v>
      </c>
      <c r="G2" s="237" t="s">
        <v>366</v>
      </c>
      <c r="H2" s="141"/>
    </row>
    <row r="3" spans="1:8" ht="48" x14ac:dyDescent="0.2">
      <c r="A3" s="139" t="s">
        <v>83</v>
      </c>
      <c r="B3" s="178" t="s">
        <v>165</v>
      </c>
      <c r="C3" s="179">
        <v>2</v>
      </c>
      <c r="D3" s="179" t="s">
        <v>166</v>
      </c>
      <c r="E3" s="179" t="s">
        <v>75</v>
      </c>
      <c r="F3" s="180" t="s">
        <v>367</v>
      </c>
      <c r="G3" s="238" t="s">
        <v>368</v>
      </c>
      <c r="H3" s="181"/>
    </row>
    <row r="4" spans="1:8" ht="41.25" customHeight="1" x14ac:dyDescent="0.2">
      <c r="A4" s="139" t="s">
        <v>84</v>
      </c>
      <c r="B4" s="176" t="s">
        <v>369</v>
      </c>
      <c r="C4" s="139">
        <v>14</v>
      </c>
      <c r="D4" s="139" t="s">
        <v>166</v>
      </c>
      <c r="E4" s="139" t="s">
        <v>77</v>
      </c>
      <c r="F4" s="180" t="s">
        <v>370</v>
      </c>
      <c r="G4" s="240" t="s">
        <v>371</v>
      </c>
      <c r="H4" s="141"/>
    </row>
    <row r="5" spans="1:8" ht="84" x14ac:dyDescent="0.2">
      <c r="A5" s="139" t="s">
        <v>85</v>
      </c>
      <c r="B5" s="178" t="s">
        <v>372</v>
      </c>
      <c r="C5" s="179">
        <v>5</v>
      </c>
      <c r="D5" s="179" t="s">
        <v>170</v>
      </c>
      <c r="E5" s="179" t="s">
        <v>75</v>
      </c>
      <c r="F5" s="180" t="s">
        <v>373</v>
      </c>
      <c r="G5" s="238" t="s">
        <v>374</v>
      </c>
      <c r="H5" s="181"/>
    </row>
    <row r="6" spans="1:8" ht="36" x14ac:dyDescent="0.2">
      <c r="A6" s="139" t="s">
        <v>86</v>
      </c>
      <c r="B6" s="235" t="s">
        <v>375</v>
      </c>
      <c r="C6" s="179">
        <v>32</v>
      </c>
      <c r="D6" s="179" t="s">
        <v>170</v>
      </c>
      <c r="E6" s="179" t="s">
        <v>77</v>
      </c>
      <c r="F6" s="180" t="s">
        <v>376</v>
      </c>
      <c r="G6" s="240" t="s">
        <v>368</v>
      </c>
      <c r="H6" s="141"/>
    </row>
    <row r="7" spans="1:8" ht="48" x14ac:dyDescent="0.2">
      <c r="A7" s="139" t="s">
        <v>87</v>
      </c>
      <c r="B7" s="178" t="s">
        <v>377</v>
      </c>
      <c r="C7" s="179">
        <v>3</v>
      </c>
      <c r="D7" s="179" t="s">
        <v>166</v>
      </c>
      <c r="E7" s="179" t="s">
        <v>75</v>
      </c>
      <c r="F7" s="180" t="s">
        <v>378</v>
      </c>
      <c r="G7" s="238" t="s">
        <v>379</v>
      </c>
      <c r="H7" s="181"/>
    </row>
    <row r="8" spans="1:8" x14ac:dyDescent="0.2">
      <c r="A8" s="139" t="s">
        <v>88</v>
      </c>
      <c r="B8" s="178" t="s">
        <v>380</v>
      </c>
      <c r="C8" s="179">
        <v>6</v>
      </c>
      <c r="D8" s="179" t="s">
        <v>170</v>
      </c>
      <c r="E8" s="179" t="s">
        <v>78</v>
      </c>
      <c r="F8" s="180" t="s">
        <v>381</v>
      </c>
      <c r="G8" s="181" t="s">
        <v>382</v>
      </c>
      <c r="H8" s="181"/>
    </row>
    <row r="9" spans="1:8" ht="72" x14ac:dyDescent="0.2">
      <c r="A9" s="139" t="s">
        <v>89</v>
      </c>
      <c r="B9" s="235" t="s">
        <v>383</v>
      </c>
      <c r="C9" s="179">
        <v>9</v>
      </c>
      <c r="D9" s="179" t="s">
        <v>170</v>
      </c>
      <c r="E9" s="179" t="s">
        <v>77</v>
      </c>
      <c r="F9" s="141" t="s">
        <v>384</v>
      </c>
      <c r="G9" s="238" t="s">
        <v>379</v>
      </c>
      <c r="H9" s="141"/>
    </row>
    <row r="10" spans="1:8" ht="109.5" customHeight="1" x14ac:dyDescent="0.2">
      <c r="A10" s="139" t="s">
        <v>90</v>
      </c>
      <c r="B10" s="178" t="s">
        <v>385</v>
      </c>
      <c r="C10" s="179">
        <v>3</v>
      </c>
      <c r="D10" s="179" t="s">
        <v>170</v>
      </c>
      <c r="E10" s="179" t="s">
        <v>77</v>
      </c>
      <c r="F10" s="180" t="s">
        <v>386</v>
      </c>
      <c r="G10" s="240" t="s">
        <v>379</v>
      </c>
      <c r="H10" s="181"/>
    </row>
    <row r="11" spans="1:8" ht="60" x14ac:dyDescent="0.2">
      <c r="A11" s="139" t="s">
        <v>91</v>
      </c>
      <c r="B11" s="235" t="s">
        <v>387</v>
      </c>
      <c r="C11" s="179">
        <v>10</v>
      </c>
      <c r="D11" s="179" t="s">
        <v>170</v>
      </c>
      <c r="E11" s="179" t="s">
        <v>75</v>
      </c>
      <c r="F11" s="180" t="s">
        <v>388</v>
      </c>
      <c r="G11" s="240" t="s">
        <v>389</v>
      </c>
      <c r="H11" s="141"/>
    </row>
    <row r="12" spans="1:8" ht="84" x14ac:dyDescent="0.2">
      <c r="A12" s="139" t="s">
        <v>92</v>
      </c>
      <c r="B12" s="178" t="s">
        <v>390</v>
      </c>
      <c r="C12" s="179">
        <v>3</v>
      </c>
      <c r="D12" s="179" t="s">
        <v>170</v>
      </c>
      <c r="E12" s="179" t="s">
        <v>77</v>
      </c>
      <c r="F12" s="180" t="s">
        <v>391</v>
      </c>
      <c r="G12" s="240" t="s">
        <v>368</v>
      </c>
      <c r="H12" s="181"/>
    </row>
    <row r="13" spans="1:8" x14ac:dyDescent="0.2">
      <c r="A13" s="139" t="s">
        <v>93</v>
      </c>
      <c r="B13" s="235" t="s">
        <v>392</v>
      </c>
      <c r="C13" s="179">
        <v>3</v>
      </c>
      <c r="D13" s="179" t="s">
        <v>170</v>
      </c>
      <c r="E13" s="179" t="s">
        <v>78</v>
      </c>
      <c r="F13" s="141" t="s">
        <v>393</v>
      </c>
      <c r="G13" s="180"/>
      <c r="H13" s="141"/>
    </row>
    <row r="14" spans="1:8" x14ac:dyDescent="0.2">
      <c r="A14" s="139" t="s">
        <v>94</v>
      </c>
      <c r="B14" s="178" t="s">
        <v>394</v>
      </c>
      <c r="C14" s="179">
        <v>3</v>
      </c>
      <c r="D14" s="179" t="s">
        <v>170</v>
      </c>
      <c r="E14" s="179" t="s">
        <v>78</v>
      </c>
      <c r="F14" s="180" t="s">
        <v>395</v>
      </c>
      <c r="G14" s="181"/>
      <c r="H14" s="181"/>
    </row>
    <row r="15" spans="1:8" ht="60" x14ac:dyDescent="0.2">
      <c r="A15" s="139" t="s">
        <v>95</v>
      </c>
      <c r="B15" s="235" t="s">
        <v>396</v>
      </c>
      <c r="C15" s="179">
        <v>7</v>
      </c>
      <c r="D15" s="179" t="s">
        <v>166</v>
      </c>
      <c r="E15" s="179" t="s">
        <v>75</v>
      </c>
      <c r="F15" s="141" t="s">
        <v>397</v>
      </c>
      <c r="G15" s="240" t="s">
        <v>398</v>
      </c>
      <c r="H15" s="141"/>
    </row>
    <row r="16" spans="1:8" ht="36" x14ac:dyDescent="0.2">
      <c r="A16" s="139" t="s">
        <v>96</v>
      </c>
      <c r="B16" s="178" t="s">
        <v>399</v>
      </c>
      <c r="C16" s="179">
        <v>7</v>
      </c>
      <c r="D16" s="179" t="s">
        <v>170</v>
      </c>
      <c r="E16" s="179" t="s">
        <v>77</v>
      </c>
      <c r="F16" s="180" t="s">
        <v>400</v>
      </c>
      <c r="G16" s="240" t="s">
        <v>368</v>
      </c>
      <c r="H16" s="181"/>
    </row>
    <row r="17" spans="1:89" ht="36" x14ac:dyDescent="0.2">
      <c r="A17" s="139" t="s">
        <v>97</v>
      </c>
      <c r="B17" s="235" t="s">
        <v>401</v>
      </c>
      <c r="C17" s="179">
        <v>5</v>
      </c>
      <c r="D17" s="179" t="s">
        <v>170</v>
      </c>
      <c r="E17" s="179" t="s">
        <v>78</v>
      </c>
      <c r="F17" s="180" t="s">
        <v>402</v>
      </c>
      <c r="G17" s="238" t="s">
        <v>368</v>
      </c>
      <c r="H17" s="141"/>
    </row>
    <row r="18" spans="1:89" ht="24" x14ac:dyDescent="0.2">
      <c r="A18" s="139" t="s">
        <v>98</v>
      </c>
      <c r="B18" s="178" t="s">
        <v>403</v>
      </c>
      <c r="C18" s="179">
        <v>32</v>
      </c>
      <c r="D18" s="179" t="s">
        <v>404</v>
      </c>
      <c r="E18" s="179" t="s">
        <v>78</v>
      </c>
      <c r="F18" s="180" t="s">
        <v>405</v>
      </c>
      <c r="G18" s="240" t="s">
        <v>368</v>
      </c>
      <c r="H18" s="181"/>
    </row>
    <row r="19" spans="1:89" ht="96" x14ac:dyDescent="0.2">
      <c r="A19" s="139" t="s">
        <v>99</v>
      </c>
      <c r="B19" s="235" t="s">
        <v>406</v>
      </c>
      <c r="C19" s="179">
        <v>3</v>
      </c>
      <c r="D19" s="179" t="s">
        <v>170</v>
      </c>
      <c r="E19" s="179" t="s">
        <v>77</v>
      </c>
      <c r="F19" s="180" t="s">
        <v>407</v>
      </c>
      <c r="G19" s="240" t="s">
        <v>408</v>
      </c>
      <c r="H19" s="141" t="s">
        <v>409</v>
      </c>
    </row>
    <row r="20" spans="1:89" x14ac:dyDescent="0.2">
      <c r="A20" s="139" t="s">
        <v>100</v>
      </c>
      <c r="B20" s="178" t="s">
        <v>410</v>
      </c>
      <c r="C20" s="179">
        <v>32</v>
      </c>
      <c r="D20" s="179" t="s">
        <v>170</v>
      </c>
      <c r="E20" s="179" t="s">
        <v>78</v>
      </c>
      <c r="F20" s="180" t="s">
        <v>411</v>
      </c>
      <c r="G20" s="181"/>
      <c r="H20" s="181"/>
    </row>
    <row r="21" spans="1:89" ht="24" x14ac:dyDescent="0.2">
      <c r="A21" s="139" t="s">
        <v>101</v>
      </c>
      <c r="B21" s="235" t="s">
        <v>412</v>
      </c>
      <c r="C21" s="179">
        <v>14</v>
      </c>
      <c r="D21" s="179" t="s">
        <v>166</v>
      </c>
      <c r="E21" s="179" t="s">
        <v>75</v>
      </c>
      <c r="F21" s="141" t="s">
        <v>413</v>
      </c>
      <c r="G21" s="180"/>
      <c r="H21" s="141"/>
    </row>
    <row r="22" spans="1:89" ht="36" x14ac:dyDescent="0.2">
      <c r="A22" s="139" t="s">
        <v>102</v>
      </c>
      <c r="B22" s="178" t="s">
        <v>414</v>
      </c>
      <c r="C22" s="179">
        <v>5</v>
      </c>
      <c r="D22" s="179" t="s">
        <v>170</v>
      </c>
      <c r="E22" s="179" t="s">
        <v>78</v>
      </c>
      <c r="F22" s="180" t="s">
        <v>415</v>
      </c>
      <c r="G22" s="240" t="s">
        <v>368</v>
      </c>
      <c r="H22" s="181"/>
    </row>
    <row r="23" spans="1:89" ht="36" x14ac:dyDescent="0.2">
      <c r="A23" s="139" t="s">
        <v>103</v>
      </c>
      <c r="B23" s="235" t="s">
        <v>416</v>
      </c>
      <c r="C23" s="179">
        <v>14</v>
      </c>
      <c r="D23" s="179" t="s">
        <v>166</v>
      </c>
      <c r="E23" s="179" t="s">
        <v>78</v>
      </c>
      <c r="F23" s="180" t="s">
        <v>417</v>
      </c>
      <c r="G23" s="238" t="s">
        <v>368</v>
      </c>
      <c r="H23" s="141"/>
    </row>
    <row r="24" spans="1:89" ht="48" x14ac:dyDescent="0.2">
      <c r="A24" s="139" t="s">
        <v>104</v>
      </c>
      <c r="B24" s="178" t="s">
        <v>418</v>
      </c>
      <c r="C24" s="179">
        <v>7</v>
      </c>
      <c r="D24" s="179" t="s">
        <v>166</v>
      </c>
      <c r="E24" s="179" t="s">
        <v>77</v>
      </c>
      <c r="F24" s="180" t="s">
        <v>419</v>
      </c>
      <c r="G24" s="238" t="s">
        <v>420</v>
      </c>
      <c r="H24" s="181"/>
    </row>
    <row r="25" spans="1:89" ht="36" x14ac:dyDescent="0.2">
      <c r="A25" s="139" t="s">
        <v>105</v>
      </c>
      <c r="B25" s="235" t="s">
        <v>421</v>
      </c>
      <c r="C25" s="239" t="s">
        <v>422</v>
      </c>
      <c r="D25" s="179" t="s">
        <v>170</v>
      </c>
      <c r="E25" s="179" t="s">
        <v>77</v>
      </c>
      <c r="F25" s="180" t="s">
        <v>423</v>
      </c>
      <c r="G25" s="238" t="s">
        <v>368</v>
      </c>
      <c r="H25" s="141"/>
    </row>
    <row r="26" spans="1:89" ht="24" x14ac:dyDescent="0.2">
      <c r="A26" s="139" t="s">
        <v>106</v>
      </c>
      <c r="B26" s="178" t="s">
        <v>424</v>
      </c>
      <c r="C26" s="179">
        <v>8</v>
      </c>
      <c r="D26" s="179" t="s">
        <v>166</v>
      </c>
      <c r="E26" s="179" t="s">
        <v>78</v>
      </c>
      <c r="F26" s="180" t="s">
        <v>425</v>
      </c>
      <c r="G26" s="181"/>
      <c r="H26" s="181"/>
    </row>
    <row r="27" spans="1:89" ht="24" x14ac:dyDescent="0.2">
      <c r="A27" s="139" t="s">
        <v>107</v>
      </c>
      <c r="B27" s="235" t="s">
        <v>426</v>
      </c>
      <c r="C27" s="179">
        <v>9</v>
      </c>
      <c r="D27" s="179" t="s">
        <v>166</v>
      </c>
      <c r="E27" s="179" t="s">
        <v>78</v>
      </c>
      <c r="F27" s="180" t="s">
        <v>427</v>
      </c>
      <c r="G27" s="180"/>
      <c r="H27" s="141"/>
    </row>
    <row r="28" spans="1:89" x14ac:dyDescent="0.2">
      <c r="A28" s="139" t="s">
        <v>108</v>
      </c>
      <c r="B28" s="178" t="s">
        <v>428</v>
      </c>
      <c r="C28" s="179">
        <v>35</v>
      </c>
      <c r="D28" s="179" t="s">
        <v>170</v>
      </c>
      <c r="E28" s="179" t="s">
        <v>78</v>
      </c>
      <c r="F28" s="180" t="s">
        <v>429</v>
      </c>
      <c r="G28" s="181"/>
      <c r="H28" s="181"/>
    </row>
    <row r="29" spans="1:89" s="215" customFormat="1" x14ac:dyDescent="0.2">
      <c r="A29" s="139" t="s">
        <v>109</v>
      </c>
      <c r="B29" s="236" t="s">
        <v>430</v>
      </c>
      <c r="C29" s="212">
        <v>35</v>
      </c>
      <c r="D29" s="212" t="s">
        <v>170</v>
      </c>
      <c r="E29" s="212" t="s">
        <v>78</v>
      </c>
      <c r="F29" s="213" t="s">
        <v>431</v>
      </c>
      <c r="G29" s="181" t="s">
        <v>432</v>
      </c>
      <c r="H29" s="214" t="s">
        <v>433</v>
      </c>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row>
    <row r="30" spans="1:89" ht="84" x14ac:dyDescent="0.2">
      <c r="A30" s="139" t="s">
        <v>110</v>
      </c>
      <c r="B30" s="235" t="s">
        <v>434</v>
      </c>
      <c r="C30" s="179">
        <v>256</v>
      </c>
      <c r="D30" s="179" t="s">
        <v>170</v>
      </c>
      <c r="E30" s="179" t="s">
        <v>77</v>
      </c>
      <c r="F30" s="180" t="s">
        <v>435</v>
      </c>
      <c r="G30" s="240" t="s">
        <v>436</v>
      </c>
      <c r="H30" s="141"/>
    </row>
    <row r="31" spans="1:89" ht="72" x14ac:dyDescent="0.2">
      <c r="A31" s="139" t="s">
        <v>111</v>
      </c>
      <c r="B31" s="178" t="s">
        <v>437</v>
      </c>
      <c r="C31" s="179">
        <v>35</v>
      </c>
      <c r="D31" s="179" t="s">
        <v>170</v>
      </c>
      <c r="E31" s="179" t="s">
        <v>77</v>
      </c>
      <c r="F31" s="240" t="s">
        <v>438</v>
      </c>
      <c r="G31" s="238" t="s">
        <v>368</v>
      </c>
      <c r="H31" s="181" t="s">
        <v>439</v>
      </c>
    </row>
    <row r="32" spans="1:89" ht="24" x14ac:dyDescent="0.2">
      <c r="A32" s="139" t="s">
        <v>112</v>
      </c>
      <c r="B32" s="178" t="s">
        <v>440</v>
      </c>
      <c r="C32" s="179">
        <v>100</v>
      </c>
      <c r="D32" s="179"/>
      <c r="E32" s="179" t="s">
        <v>78</v>
      </c>
      <c r="F32" s="180" t="s">
        <v>441</v>
      </c>
      <c r="G32" s="238" t="s">
        <v>442</v>
      </c>
      <c r="H32" s="181"/>
    </row>
    <row r="33" spans="1:8" ht="24" x14ac:dyDescent="0.2">
      <c r="A33" s="139" t="s">
        <v>113</v>
      </c>
      <c r="B33" s="178" t="s">
        <v>443</v>
      </c>
      <c r="C33" s="179">
        <v>8</v>
      </c>
      <c r="D33" s="179"/>
      <c r="E33" s="179" t="s">
        <v>78</v>
      </c>
      <c r="F33" s="180" t="s">
        <v>444</v>
      </c>
      <c r="G33" s="238" t="s">
        <v>442</v>
      </c>
      <c r="H33" s="181"/>
    </row>
    <row r="34" spans="1:8" ht="24" x14ac:dyDescent="0.2">
      <c r="A34" s="139" t="s">
        <v>114</v>
      </c>
      <c r="B34" s="178" t="s">
        <v>445</v>
      </c>
      <c r="C34" s="179">
        <v>9</v>
      </c>
      <c r="D34" s="179"/>
      <c r="E34" s="179" t="s">
        <v>78</v>
      </c>
      <c r="F34" s="180" t="s">
        <v>446</v>
      </c>
      <c r="G34" s="238" t="s">
        <v>442</v>
      </c>
      <c r="H34" s="181"/>
    </row>
    <row r="35" spans="1:8" ht="24" x14ac:dyDescent="0.2">
      <c r="A35" s="139" t="s">
        <v>115</v>
      </c>
      <c r="B35" s="178" t="s">
        <v>447</v>
      </c>
      <c r="C35" s="179">
        <v>32</v>
      </c>
      <c r="D35" s="179"/>
      <c r="E35" s="179" t="s">
        <v>78</v>
      </c>
      <c r="F35" s="180" t="s">
        <v>448</v>
      </c>
      <c r="G35" s="238" t="s">
        <v>442</v>
      </c>
      <c r="H35" s="181"/>
    </row>
    <row r="36" spans="1:8" ht="60" x14ac:dyDescent="0.2">
      <c r="A36" s="139" t="s">
        <v>116</v>
      </c>
      <c r="B36" s="178" t="s">
        <v>449</v>
      </c>
      <c r="C36" s="179">
        <v>35</v>
      </c>
      <c r="D36" s="179"/>
      <c r="E36" s="179" t="s">
        <v>77</v>
      </c>
      <c r="F36" s="180" t="s">
        <v>450</v>
      </c>
      <c r="G36" s="238" t="s">
        <v>442</v>
      </c>
      <c r="H36" s="181"/>
    </row>
    <row r="37" spans="1:8" ht="36" x14ac:dyDescent="0.2">
      <c r="A37" s="139" t="s">
        <v>117</v>
      </c>
      <c r="B37" s="178" t="s">
        <v>451</v>
      </c>
      <c r="C37" s="179">
        <v>100</v>
      </c>
      <c r="D37" s="179"/>
      <c r="E37" s="179" t="s">
        <v>77</v>
      </c>
      <c r="F37" s="180" t="s">
        <v>452</v>
      </c>
      <c r="G37" s="238" t="s">
        <v>442</v>
      </c>
      <c r="H37" s="181"/>
    </row>
    <row r="38" spans="1:8" ht="24" x14ac:dyDescent="0.2">
      <c r="A38" s="139" t="s">
        <v>118</v>
      </c>
      <c r="B38" s="178" t="s">
        <v>453</v>
      </c>
      <c r="C38" s="179">
        <v>8</v>
      </c>
      <c r="D38" s="179"/>
      <c r="E38" s="179" t="s">
        <v>77</v>
      </c>
      <c r="F38" s="180" t="s">
        <v>454</v>
      </c>
      <c r="G38" s="238" t="s">
        <v>442</v>
      </c>
      <c r="H38" s="181"/>
    </row>
    <row r="39" spans="1:8" ht="24" x14ac:dyDescent="0.2">
      <c r="A39" s="139" t="s">
        <v>119</v>
      </c>
      <c r="B39" s="178" t="s">
        <v>455</v>
      </c>
      <c r="C39" s="179">
        <v>9</v>
      </c>
      <c r="D39" s="179"/>
      <c r="E39" s="179" t="s">
        <v>77</v>
      </c>
      <c r="F39" s="180" t="s">
        <v>456</v>
      </c>
      <c r="G39" s="238" t="s">
        <v>442</v>
      </c>
      <c r="H39" s="181"/>
    </row>
    <row r="40" spans="1:8" ht="24" x14ac:dyDescent="0.2">
      <c r="A40" s="139" t="s">
        <v>120</v>
      </c>
      <c r="B40" s="178" t="s">
        <v>457</v>
      </c>
      <c r="C40" s="179">
        <v>32</v>
      </c>
      <c r="D40" s="179"/>
      <c r="E40" s="179" t="s">
        <v>77</v>
      </c>
      <c r="F40" s="180" t="s">
        <v>458</v>
      </c>
      <c r="G40" s="238" t="s">
        <v>442</v>
      </c>
      <c r="H40" s="181"/>
    </row>
    <row r="41" spans="1:8" ht="36" x14ac:dyDescent="0.2">
      <c r="A41" s="139" t="s">
        <v>121</v>
      </c>
      <c r="B41" s="235" t="s">
        <v>459</v>
      </c>
      <c r="C41" s="179">
        <v>3</v>
      </c>
      <c r="D41" s="179" t="s">
        <v>166</v>
      </c>
      <c r="E41" s="179" t="s">
        <v>77</v>
      </c>
      <c r="F41" s="141" t="s">
        <v>460</v>
      </c>
      <c r="G41" s="180"/>
      <c r="H41" s="141"/>
    </row>
    <row r="42" spans="1:8" ht="36" x14ac:dyDescent="0.2">
      <c r="A42" s="139" t="s">
        <v>122</v>
      </c>
      <c r="B42" s="178" t="s">
        <v>461</v>
      </c>
      <c r="C42" s="179">
        <v>3</v>
      </c>
      <c r="D42" s="179" t="s">
        <v>166</v>
      </c>
      <c r="E42" s="179" t="s">
        <v>77</v>
      </c>
      <c r="F42" s="180" t="s">
        <v>462</v>
      </c>
      <c r="G42" s="181"/>
      <c r="H42" s="181"/>
    </row>
    <row r="43" spans="1:8" ht="48" x14ac:dyDescent="0.2">
      <c r="A43" s="139" t="s">
        <v>123</v>
      </c>
      <c r="B43" s="235" t="s">
        <v>463</v>
      </c>
      <c r="C43" s="179">
        <v>2</v>
      </c>
      <c r="D43" s="179" t="s">
        <v>166</v>
      </c>
      <c r="E43" s="179" t="s">
        <v>77</v>
      </c>
      <c r="F43" s="180" t="s">
        <v>464</v>
      </c>
      <c r="G43" s="238" t="s">
        <v>465</v>
      </c>
      <c r="H43" s="141"/>
    </row>
    <row r="44" spans="1:8" ht="48" x14ac:dyDescent="0.2">
      <c r="A44" s="139" t="s">
        <v>124</v>
      </c>
      <c r="B44" s="178" t="s">
        <v>466</v>
      </c>
      <c r="C44" s="179">
        <v>200</v>
      </c>
      <c r="D44" s="179" t="s">
        <v>170</v>
      </c>
      <c r="E44" s="179" t="s">
        <v>77</v>
      </c>
      <c r="F44" s="180" t="s">
        <v>467</v>
      </c>
      <c r="G44" s="238" t="s">
        <v>465</v>
      </c>
      <c r="H44" s="181"/>
    </row>
    <row r="45" spans="1:8" ht="24" x14ac:dyDescent="0.2">
      <c r="A45" s="139" t="s">
        <v>125</v>
      </c>
      <c r="B45" s="235" t="s">
        <v>468</v>
      </c>
      <c r="C45" s="179">
        <v>35</v>
      </c>
      <c r="D45" s="179" t="s">
        <v>170</v>
      </c>
      <c r="E45" s="179" t="s">
        <v>78</v>
      </c>
      <c r="F45" s="180" t="s">
        <v>469</v>
      </c>
      <c r="G45" s="238" t="s">
        <v>368</v>
      </c>
      <c r="H45" s="141"/>
    </row>
    <row r="46" spans="1:8" ht="24" x14ac:dyDescent="0.2">
      <c r="A46" s="139" t="s">
        <v>126</v>
      </c>
      <c r="B46" s="178" t="s">
        <v>470</v>
      </c>
      <c r="C46" s="179">
        <v>35</v>
      </c>
      <c r="D46" s="179" t="s">
        <v>170</v>
      </c>
      <c r="E46" s="179" t="s">
        <v>78</v>
      </c>
      <c r="F46" s="180" t="s">
        <v>471</v>
      </c>
      <c r="G46" s="240" t="s">
        <v>368</v>
      </c>
      <c r="H46" s="181"/>
    </row>
    <row r="47" spans="1:8" ht="48" x14ac:dyDescent="0.2">
      <c r="A47" s="139" t="s">
        <v>127</v>
      </c>
      <c r="B47" s="235" t="s">
        <v>472</v>
      </c>
      <c r="C47" s="179">
        <v>14</v>
      </c>
      <c r="D47" s="179" t="s">
        <v>166</v>
      </c>
      <c r="E47" s="179" t="s">
        <v>78</v>
      </c>
      <c r="F47" s="180" t="s">
        <v>473</v>
      </c>
      <c r="G47" s="238" t="s">
        <v>368</v>
      </c>
      <c r="H47" s="141"/>
    </row>
    <row r="48" spans="1:8" ht="24" x14ac:dyDescent="0.2">
      <c r="A48" s="139" t="s">
        <v>128</v>
      </c>
      <c r="B48" s="178" t="s">
        <v>474</v>
      </c>
      <c r="C48" s="179">
        <v>2</v>
      </c>
      <c r="D48" s="179" t="s">
        <v>170</v>
      </c>
      <c r="E48" s="179" t="s">
        <v>78</v>
      </c>
      <c r="F48" s="180" t="s">
        <v>475</v>
      </c>
      <c r="G48" s="240" t="s">
        <v>368</v>
      </c>
      <c r="H48" s="181"/>
    </row>
    <row r="49" spans="1:8" ht="24" x14ac:dyDescent="0.2">
      <c r="A49" s="139" t="s">
        <v>129</v>
      </c>
      <c r="B49" s="235" t="s">
        <v>476</v>
      </c>
      <c r="C49" s="179">
        <v>10</v>
      </c>
      <c r="D49" s="179" t="s">
        <v>170</v>
      </c>
      <c r="E49" s="179" t="s">
        <v>78</v>
      </c>
      <c r="F49" s="180" t="s">
        <v>477</v>
      </c>
      <c r="G49" s="238" t="s">
        <v>368</v>
      </c>
      <c r="H49" s="141"/>
    </row>
    <row r="50" spans="1:8" ht="36" x14ac:dyDescent="0.2">
      <c r="A50" s="139" t="s">
        <v>130</v>
      </c>
      <c r="B50" s="178" t="s">
        <v>478</v>
      </c>
      <c r="C50" s="179">
        <v>10</v>
      </c>
      <c r="D50" s="179" t="s">
        <v>170</v>
      </c>
      <c r="E50" s="179" t="s">
        <v>78</v>
      </c>
      <c r="F50" s="180" t="s">
        <v>479</v>
      </c>
      <c r="G50" s="240" t="s">
        <v>368</v>
      </c>
      <c r="H50" s="181"/>
    </row>
    <row r="51" spans="1:8" x14ac:dyDescent="0.2">
      <c r="A51" s="139" t="s">
        <v>131</v>
      </c>
      <c r="B51" s="235" t="s">
        <v>480</v>
      </c>
      <c r="C51" s="179">
        <v>20</v>
      </c>
      <c r="D51" s="179" t="s">
        <v>170</v>
      </c>
      <c r="E51" s="179" t="s">
        <v>78</v>
      </c>
      <c r="F51" s="141" t="s">
        <v>481</v>
      </c>
      <c r="G51" s="180"/>
      <c r="H51" s="141"/>
    </row>
    <row r="52" spans="1:8" ht="36" x14ac:dyDescent="0.2">
      <c r="A52" s="139" t="s">
        <v>132</v>
      </c>
      <c r="B52" s="178" t="s">
        <v>482</v>
      </c>
      <c r="C52" s="177">
        <v>16</v>
      </c>
      <c r="D52" s="177" t="s">
        <v>166</v>
      </c>
      <c r="E52" s="177" t="s">
        <v>78</v>
      </c>
      <c r="F52" s="195" t="s">
        <v>483</v>
      </c>
      <c r="G52" s="238" t="s">
        <v>484</v>
      </c>
      <c r="H52" s="181"/>
    </row>
    <row r="53" spans="1:8" ht="36" x14ac:dyDescent="0.2">
      <c r="A53" s="139" t="s">
        <v>133</v>
      </c>
      <c r="B53" s="178" t="s">
        <v>485</v>
      </c>
      <c r="C53" s="177">
        <v>16</v>
      </c>
      <c r="D53" s="177" t="s">
        <v>166</v>
      </c>
      <c r="E53" s="177" t="s">
        <v>78</v>
      </c>
      <c r="F53" s="195" t="s">
        <v>486</v>
      </c>
      <c r="G53" s="238" t="s">
        <v>484</v>
      </c>
      <c r="H53" s="181"/>
    </row>
    <row r="54" spans="1:8" x14ac:dyDescent="0.2">
      <c r="A54" s="139" t="s">
        <v>487</v>
      </c>
      <c r="B54" s="235" t="s">
        <v>488</v>
      </c>
      <c r="C54" s="179">
        <v>14</v>
      </c>
      <c r="D54" s="179" t="s">
        <v>170</v>
      </c>
      <c r="E54" s="179" t="s">
        <v>78</v>
      </c>
      <c r="F54" s="141" t="s">
        <v>489</v>
      </c>
      <c r="G54" s="180"/>
      <c r="H54" s="141" t="s">
        <v>490</v>
      </c>
    </row>
    <row r="55" spans="1:8" ht="72" x14ac:dyDescent="0.2">
      <c r="A55" s="139" t="s">
        <v>491</v>
      </c>
      <c r="B55" s="178" t="s">
        <v>492</v>
      </c>
      <c r="C55" s="179">
        <v>1024</v>
      </c>
      <c r="D55" s="179" t="s">
        <v>170</v>
      </c>
      <c r="E55" s="179" t="s">
        <v>78</v>
      </c>
      <c r="F55" s="240" t="s">
        <v>493</v>
      </c>
      <c r="G55" s="238" t="s">
        <v>368</v>
      </c>
      <c r="H55" s="181"/>
    </row>
    <row r="56" spans="1:8" ht="96" x14ac:dyDescent="0.2">
      <c r="A56" s="139" t="s">
        <v>494</v>
      </c>
      <c r="B56" s="178" t="s">
        <v>495</v>
      </c>
      <c r="C56" s="179">
        <v>1025</v>
      </c>
      <c r="D56" s="179" t="s">
        <v>170</v>
      </c>
      <c r="E56" s="179" t="s">
        <v>78</v>
      </c>
      <c r="F56" s="240" t="s">
        <v>496</v>
      </c>
      <c r="G56" s="238" t="s">
        <v>497</v>
      </c>
      <c r="H56" s="181"/>
    </row>
  </sheetData>
  <autoFilter ref="A1:H56" xr:uid="{00000000-0009-0000-0000-000007000000}"/>
  <conditionalFormatting sqref="A2:H56">
    <cfRule type="expression" dxfId="122" priority="1">
      <formula>ISEVEN($A2)</formula>
    </cfRule>
    <cfRule type="expression" dxfId="121" priority="2">
      <formula>ISODD($A2)</formula>
    </cfRule>
  </conditionalFormatting>
  <pageMargins left="0" right="0" top="0" bottom="0"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rgb="FF92D050"/>
  </sheetPr>
  <dimension ref="A1:U40"/>
  <sheetViews>
    <sheetView zoomScaleNormal="100" workbookViewId="0">
      <pane xSplit="2" ySplit="1" topLeftCell="C14" activePane="bottomRight" state="frozen"/>
      <selection pane="topRight" activeCell="B1" sqref="B1"/>
      <selection pane="bottomLeft" activeCell="A2" sqref="A2"/>
      <selection pane="bottomRight" activeCell="C13" sqref="C13:F13"/>
    </sheetView>
  </sheetViews>
  <sheetFormatPr defaultColWidth="11.42578125" defaultRowHeight="12" x14ac:dyDescent="0.2"/>
  <cols>
    <col min="1" max="1" width="4" style="252" customWidth="1"/>
    <col min="2" max="2" width="22.7109375" style="27" customWidth="1"/>
    <col min="3" max="5" width="9.7109375" style="28" customWidth="1"/>
    <col min="6" max="6" width="65.7109375" style="29" customWidth="1"/>
    <col min="7" max="7" width="22.7109375" style="27" customWidth="1"/>
    <col min="8" max="8" width="41.5703125" style="27" customWidth="1"/>
    <col min="9" max="9" width="33.42578125" style="29" customWidth="1"/>
    <col min="10" max="16384" width="11.42578125" style="23"/>
  </cols>
  <sheetData>
    <row r="1" spans="1:9" s="22" customFormat="1" ht="24.75" thickBot="1" x14ac:dyDescent="0.3">
      <c r="A1" s="253" t="s">
        <v>148</v>
      </c>
      <c r="B1" s="223" t="s">
        <v>149</v>
      </c>
      <c r="C1" s="223" t="s">
        <v>150</v>
      </c>
      <c r="D1" s="223" t="s">
        <v>151</v>
      </c>
      <c r="E1" s="223" t="s">
        <v>152</v>
      </c>
      <c r="F1" s="223" t="s">
        <v>3</v>
      </c>
      <c r="G1" s="223" t="s">
        <v>498</v>
      </c>
      <c r="H1" s="223" t="s">
        <v>144</v>
      </c>
      <c r="I1" s="223" t="s">
        <v>4</v>
      </c>
    </row>
    <row r="2" spans="1:9" x14ac:dyDescent="0.2">
      <c r="A2" s="254" t="s">
        <v>82</v>
      </c>
      <c r="B2" s="113" t="s">
        <v>499</v>
      </c>
      <c r="C2" s="216">
        <v>8</v>
      </c>
      <c r="D2" s="216" t="s">
        <v>154</v>
      </c>
      <c r="E2" s="216" t="s">
        <v>75</v>
      </c>
      <c r="F2" s="51" t="s">
        <v>500</v>
      </c>
      <c r="G2" s="121"/>
      <c r="H2" s="121"/>
      <c r="I2" s="51"/>
    </row>
    <row r="3" spans="1:9" ht="36" x14ac:dyDescent="0.2">
      <c r="A3" s="255" t="s">
        <v>83</v>
      </c>
      <c r="B3" s="114" t="s">
        <v>165</v>
      </c>
      <c r="C3" s="217">
        <v>2</v>
      </c>
      <c r="D3" s="217" t="s">
        <v>166</v>
      </c>
      <c r="E3" s="217" t="s">
        <v>75</v>
      </c>
      <c r="F3" s="50" t="s">
        <v>167</v>
      </c>
      <c r="G3" s="122"/>
      <c r="H3" s="50"/>
      <c r="I3" s="50"/>
    </row>
    <row r="4" spans="1:9" ht="72.75" thickBot="1" x14ac:dyDescent="0.25">
      <c r="A4" s="251" t="s">
        <v>84</v>
      </c>
      <c r="B4" s="113" t="s">
        <v>501</v>
      </c>
      <c r="C4" s="216">
        <v>14</v>
      </c>
      <c r="D4" s="216" t="s">
        <v>170</v>
      </c>
      <c r="E4" s="216" t="s">
        <v>75</v>
      </c>
      <c r="F4" s="51" t="s">
        <v>502</v>
      </c>
      <c r="G4" s="121"/>
      <c r="H4" s="51"/>
      <c r="I4" s="51"/>
    </row>
    <row r="5" spans="1:9" ht="24" x14ac:dyDescent="0.2">
      <c r="A5" s="254" t="s">
        <v>85</v>
      </c>
      <c r="B5" s="114" t="s">
        <v>503</v>
      </c>
      <c r="C5" s="217">
        <v>25</v>
      </c>
      <c r="D5" s="217" t="s">
        <v>170</v>
      </c>
      <c r="E5" s="217" t="s">
        <v>77</v>
      </c>
      <c r="F5" s="50" t="s">
        <v>504</v>
      </c>
      <c r="G5" s="122"/>
      <c r="H5" s="122"/>
      <c r="I5" s="50"/>
    </row>
    <row r="6" spans="1:9" ht="24" x14ac:dyDescent="0.2">
      <c r="A6" s="255" t="s">
        <v>86</v>
      </c>
      <c r="B6" s="113" t="s">
        <v>505</v>
      </c>
      <c r="C6" s="216">
        <v>1</v>
      </c>
      <c r="D6" s="216" t="s">
        <v>170</v>
      </c>
      <c r="E6" s="216" t="s">
        <v>75</v>
      </c>
      <c r="F6" s="51" t="s">
        <v>506</v>
      </c>
      <c r="G6" s="121"/>
      <c r="H6" s="121"/>
      <c r="I6" s="51"/>
    </row>
    <row r="7" spans="1:9" ht="36.75" thickBot="1" x14ac:dyDescent="0.25">
      <c r="A7" s="251" t="s">
        <v>87</v>
      </c>
      <c r="B7" s="114" t="s">
        <v>507</v>
      </c>
      <c r="C7" s="217">
        <v>1</v>
      </c>
      <c r="D7" s="217" t="s">
        <v>166</v>
      </c>
      <c r="E7" s="217" t="s">
        <v>78</v>
      </c>
      <c r="F7" s="50" t="s">
        <v>508</v>
      </c>
      <c r="G7" s="122"/>
      <c r="H7" s="122"/>
      <c r="I7" s="50"/>
    </row>
    <row r="8" spans="1:9" x14ac:dyDescent="0.2">
      <c r="A8" s="254" t="s">
        <v>88</v>
      </c>
      <c r="B8" s="113" t="s">
        <v>509</v>
      </c>
      <c r="C8" s="216">
        <v>35</v>
      </c>
      <c r="D8" s="216" t="s">
        <v>170</v>
      </c>
      <c r="E8" s="216" t="s">
        <v>78</v>
      </c>
      <c r="F8" s="51" t="s">
        <v>510</v>
      </c>
      <c r="G8" s="121" t="s">
        <v>511</v>
      </c>
      <c r="H8" s="121"/>
      <c r="I8" s="51"/>
    </row>
    <row r="9" spans="1:9" x14ac:dyDescent="0.2">
      <c r="A9" s="255" t="s">
        <v>89</v>
      </c>
      <c r="B9" s="114" t="s">
        <v>512</v>
      </c>
      <c r="C9" s="217">
        <v>35</v>
      </c>
      <c r="D9" s="217" t="s">
        <v>170</v>
      </c>
      <c r="E9" s="217" t="s">
        <v>78</v>
      </c>
      <c r="F9" s="50" t="s">
        <v>513</v>
      </c>
      <c r="G9" s="122"/>
      <c r="H9" s="122"/>
      <c r="I9" s="50"/>
    </row>
    <row r="10" spans="1:9" ht="12.75" thickBot="1" x14ac:dyDescent="0.25">
      <c r="A10" s="251" t="s">
        <v>90</v>
      </c>
      <c r="B10" s="113" t="s">
        <v>514</v>
      </c>
      <c r="C10" s="216">
        <v>35</v>
      </c>
      <c r="D10" s="216" t="s">
        <v>170</v>
      </c>
      <c r="E10" s="216" t="s">
        <v>78</v>
      </c>
      <c r="F10" s="51" t="s">
        <v>515</v>
      </c>
      <c r="G10" s="121"/>
      <c r="H10" s="121"/>
      <c r="I10" s="51"/>
    </row>
    <row r="11" spans="1:9" x14ac:dyDescent="0.2">
      <c r="A11" s="254" t="s">
        <v>91</v>
      </c>
      <c r="B11" s="114" t="s">
        <v>516</v>
      </c>
      <c r="C11" s="217">
        <v>35</v>
      </c>
      <c r="D11" s="217" t="s">
        <v>170</v>
      </c>
      <c r="E11" s="217" t="s">
        <v>78</v>
      </c>
      <c r="F11" s="50" t="s">
        <v>517</v>
      </c>
      <c r="G11" s="122"/>
      <c r="H11" s="122"/>
      <c r="I11" s="50"/>
    </row>
    <row r="12" spans="1:9" s="32" customFormat="1" x14ac:dyDescent="0.2">
      <c r="A12" s="255" t="s">
        <v>92</v>
      </c>
      <c r="B12" s="113" t="s">
        <v>518</v>
      </c>
      <c r="C12" s="216">
        <v>35</v>
      </c>
      <c r="D12" s="216" t="s">
        <v>170</v>
      </c>
      <c r="E12" s="216" t="s">
        <v>78</v>
      </c>
      <c r="F12" s="51" t="s">
        <v>519</v>
      </c>
      <c r="G12" s="152"/>
      <c r="H12" s="152"/>
      <c r="I12" s="51"/>
    </row>
    <row r="13" spans="1:9" ht="12.75" thickBot="1" x14ac:dyDescent="0.25">
      <c r="A13" s="251" t="s">
        <v>93</v>
      </c>
      <c r="B13" s="114" t="s">
        <v>520</v>
      </c>
      <c r="C13" s="217">
        <v>3</v>
      </c>
      <c r="D13" s="217" t="s">
        <v>166</v>
      </c>
      <c r="E13" s="217" t="s">
        <v>75</v>
      </c>
      <c r="F13" s="50" t="s">
        <v>521</v>
      </c>
      <c r="G13" s="122" t="s">
        <v>522</v>
      </c>
      <c r="H13" s="122"/>
      <c r="I13" s="50"/>
    </row>
    <row r="14" spans="1:9" ht="72" x14ac:dyDescent="0.2">
      <c r="A14" s="254" t="s">
        <v>94</v>
      </c>
      <c r="B14" s="155" t="s">
        <v>523</v>
      </c>
      <c r="C14" s="74">
        <v>9</v>
      </c>
      <c r="D14" s="74" t="s">
        <v>166</v>
      </c>
      <c r="E14" s="74" t="s">
        <v>78</v>
      </c>
      <c r="F14" s="51" t="s">
        <v>524</v>
      </c>
      <c r="G14" s="51"/>
      <c r="H14" s="51" t="s">
        <v>525</v>
      </c>
      <c r="I14" s="51"/>
    </row>
    <row r="15" spans="1:9" ht="216" x14ac:dyDescent="0.2">
      <c r="A15" s="255" t="s">
        <v>95</v>
      </c>
      <c r="B15" s="114" t="s">
        <v>526</v>
      </c>
      <c r="C15" s="217">
        <v>8</v>
      </c>
      <c r="D15" s="217" t="s">
        <v>166</v>
      </c>
      <c r="E15" s="217" t="s">
        <v>77</v>
      </c>
      <c r="F15" s="50" t="s">
        <v>527</v>
      </c>
      <c r="G15" s="122" t="s">
        <v>528</v>
      </c>
      <c r="H15" s="50" t="s">
        <v>178</v>
      </c>
      <c r="I15" s="50"/>
    </row>
    <row r="16" spans="1:9" ht="96" x14ac:dyDescent="0.2">
      <c r="A16" s="251" t="s">
        <v>96</v>
      </c>
      <c r="B16" s="113" t="s">
        <v>529</v>
      </c>
      <c r="C16" s="216">
        <v>7</v>
      </c>
      <c r="D16" s="216" t="s">
        <v>166</v>
      </c>
      <c r="E16" s="216" t="s">
        <v>75</v>
      </c>
      <c r="F16" s="51" t="s">
        <v>530</v>
      </c>
      <c r="G16" s="121"/>
      <c r="H16" s="51" t="s">
        <v>531</v>
      </c>
      <c r="I16" s="51"/>
    </row>
    <row r="17" spans="1:21" ht="24" x14ac:dyDescent="0.2">
      <c r="A17" s="255" t="s">
        <v>97</v>
      </c>
      <c r="B17" s="114" t="s">
        <v>532</v>
      </c>
      <c r="C17" s="217">
        <v>8</v>
      </c>
      <c r="D17" s="217" t="s">
        <v>166</v>
      </c>
      <c r="E17" s="217" t="s">
        <v>75</v>
      </c>
      <c r="F17" s="50" t="s">
        <v>533</v>
      </c>
      <c r="G17" s="122"/>
      <c r="H17" s="122"/>
      <c r="I17" s="50"/>
    </row>
    <row r="18" spans="1:21" x14ac:dyDescent="0.2">
      <c r="A18" s="251" t="s">
        <v>98</v>
      </c>
      <c r="B18" s="113" t="s">
        <v>534</v>
      </c>
      <c r="C18" s="216">
        <v>6</v>
      </c>
      <c r="D18" s="216" t="s">
        <v>166</v>
      </c>
      <c r="E18" s="216" t="s">
        <v>78</v>
      </c>
      <c r="F18" s="51" t="s">
        <v>535</v>
      </c>
      <c r="G18" s="121"/>
      <c r="H18" s="121"/>
      <c r="I18" s="51"/>
    </row>
    <row r="19" spans="1:21" ht="168" x14ac:dyDescent="0.2">
      <c r="A19" s="255" t="s">
        <v>99</v>
      </c>
      <c r="B19" s="114" t="s">
        <v>536</v>
      </c>
      <c r="C19" s="217">
        <v>1</v>
      </c>
      <c r="D19" s="217" t="s">
        <v>154</v>
      </c>
      <c r="E19" s="217" t="s">
        <v>75</v>
      </c>
      <c r="F19" s="50" t="s">
        <v>537</v>
      </c>
      <c r="G19" s="122"/>
      <c r="H19" s="50" t="s">
        <v>538</v>
      </c>
      <c r="I19" s="50"/>
    </row>
    <row r="20" spans="1:21" s="37" customFormat="1" ht="160.9" customHeight="1" x14ac:dyDescent="0.2">
      <c r="A20" s="251" t="s">
        <v>100</v>
      </c>
      <c r="B20" s="155" t="s">
        <v>539</v>
      </c>
      <c r="C20" s="74">
        <v>7</v>
      </c>
      <c r="D20" s="74" t="s">
        <v>166</v>
      </c>
      <c r="E20" s="74" t="s">
        <v>78</v>
      </c>
      <c r="F20" s="51" t="s">
        <v>540</v>
      </c>
      <c r="G20" s="51"/>
      <c r="H20" s="51"/>
      <c r="I20" s="51"/>
    </row>
    <row r="21" spans="1:21" ht="24" x14ac:dyDescent="0.2">
      <c r="A21" s="255" t="s">
        <v>101</v>
      </c>
      <c r="B21" s="114" t="s">
        <v>541</v>
      </c>
      <c r="C21" s="217">
        <v>5</v>
      </c>
      <c r="D21" s="217" t="s">
        <v>170</v>
      </c>
      <c r="E21" s="217" t="s">
        <v>78</v>
      </c>
      <c r="F21" s="50" t="s">
        <v>542</v>
      </c>
      <c r="G21" s="122"/>
      <c r="H21" s="50"/>
      <c r="I21" s="50"/>
    </row>
    <row r="22" spans="1:21" ht="70.900000000000006" customHeight="1" x14ac:dyDescent="0.2">
      <c r="A22" s="251" t="s">
        <v>102</v>
      </c>
      <c r="B22" s="113" t="s">
        <v>543</v>
      </c>
      <c r="C22" s="216">
        <v>8</v>
      </c>
      <c r="D22" s="216" t="s">
        <v>166</v>
      </c>
      <c r="E22" s="216" t="s">
        <v>75</v>
      </c>
      <c r="F22" s="51" t="s">
        <v>544</v>
      </c>
      <c r="G22" s="121" t="s">
        <v>545</v>
      </c>
      <c r="H22" s="121"/>
      <c r="I22" s="51"/>
    </row>
    <row r="23" spans="1:21" s="37" customFormat="1" ht="31.15" customHeight="1" thickBot="1" x14ac:dyDescent="0.25">
      <c r="A23" s="255" t="s">
        <v>103</v>
      </c>
      <c r="B23" s="156" t="s">
        <v>546</v>
      </c>
      <c r="C23" s="48">
        <v>6</v>
      </c>
      <c r="D23" s="48" t="s">
        <v>166</v>
      </c>
      <c r="E23" s="48" t="s">
        <v>78</v>
      </c>
      <c r="F23" s="50" t="s">
        <v>547</v>
      </c>
      <c r="G23" s="50"/>
      <c r="H23" s="50"/>
      <c r="I23" s="50"/>
    </row>
    <row r="24" spans="1:21" s="37" customFormat="1" ht="25.9" customHeight="1" x14ac:dyDescent="0.2">
      <c r="A24" s="254" t="s">
        <v>104</v>
      </c>
      <c r="B24" s="155" t="s">
        <v>548</v>
      </c>
      <c r="C24" s="74">
        <v>8</v>
      </c>
      <c r="D24" s="74" t="s">
        <v>166</v>
      </c>
      <c r="E24" s="74" t="s">
        <v>78</v>
      </c>
      <c r="F24" s="51" t="s">
        <v>549</v>
      </c>
      <c r="G24" s="51"/>
      <c r="H24" s="51"/>
      <c r="I24" s="51"/>
    </row>
    <row r="25" spans="1:21" s="37" customFormat="1" ht="28.15" customHeight="1" x14ac:dyDescent="0.2">
      <c r="A25" s="255" t="s">
        <v>105</v>
      </c>
      <c r="B25" s="156" t="s">
        <v>550</v>
      </c>
      <c r="C25" s="48">
        <v>6</v>
      </c>
      <c r="D25" s="48" t="s">
        <v>166</v>
      </c>
      <c r="E25" s="48" t="s">
        <v>78</v>
      </c>
      <c r="F25" s="50" t="s">
        <v>551</v>
      </c>
      <c r="G25" s="50"/>
      <c r="H25" s="50"/>
      <c r="I25" s="50"/>
    </row>
    <row r="26" spans="1:21" ht="60" x14ac:dyDescent="0.2">
      <c r="A26" s="251" t="s">
        <v>106</v>
      </c>
      <c r="B26" s="113" t="s">
        <v>552</v>
      </c>
      <c r="C26" s="216">
        <v>1</v>
      </c>
      <c r="D26" s="216" t="s">
        <v>166</v>
      </c>
      <c r="E26" s="216" t="s">
        <v>75</v>
      </c>
      <c r="F26" s="51" t="s">
        <v>553</v>
      </c>
      <c r="G26" s="121"/>
      <c r="H26" s="121"/>
      <c r="I26" s="51"/>
    </row>
    <row r="27" spans="1:21" ht="60" x14ac:dyDescent="0.2">
      <c r="A27" s="255" t="s">
        <v>107</v>
      </c>
      <c r="B27" s="114" t="s">
        <v>554</v>
      </c>
      <c r="C27" s="217">
        <v>8</v>
      </c>
      <c r="D27" s="217" t="s">
        <v>170</v>
      </c>
      <c r="E27" s="217" t="s">
        <v>78</v>
      </c>
      <c r="F27" s="50" t="s">
        <v>555</v>
      </c>
      <c r="G27" s="122"/>
      <c r="H27" s="50"/>
      <c r="I27" s="50"/>
    </row>
    <row r="28" spans="1:21" s="33" customFormat="1" x14ac:dyDescent="0.2">
      <c r="A28" s="251" t="s">
        <v>108</v>
      </c>
      <c r="B28" s="113" t="s">
        <v>556</v>
      </c>
      <c r="C28" s="216">
        <v>35</v>
      </c>
      <c r="D28" s="216" t="s">
        <v>170</v>
      </c>
      <c r="E28" s="216" t="s">
        <v>78</v>
      </c>
      <c r="F28" s="51" t="s">
        <v>557</v>
      </c>
      <c r="G28" s="121"/>
      <c r="H28" s="51"/>
      <c r="I28" s="51"/>
      <c r="J28" s="23"/>
      <c r="K28" s="23"/>
      <c r="L28" s="23"/>
      <c r="M28" s="23"/>
      <c r="N28" s="23"/>
      <c r="O28" s="23"/>
      <c r="P28" s="23"/>
      <c r="Q28" s="23"/>
      <c r="R28" s="23"/>
      <c r="S28" s="23"/>
      <c r="T28" s="23"/>
      <c r="U28" s="23"/>
    </row>
    <row r="29" spans="1:21" s="33" customFormat="1" x14ac:dyDescent="0.2">
      <c r="A29" s="255" t="s">
        <v>109</v>
      </c>
      <c r="B29" s="114" t="s">
        <v>558</v>
      </c>
      <c r="C29" s="217">
        <v>35</v>
      </c>
      <c r="D29" s="217" t="s">
        <v>170</v>
      </c>
      <c r="E29" s="217" t="s">
        <v>78</v>
      </c>
      <c r="F29" s="50" t="s">
        <v>559</v>
      </c>
      <c r="G29" s="122"/>
      <c r="H29" s="50"/>
      <c r="I29" s="50"/>
      <c r="J29" s="23"/>
      <c r="K29" s="23"/>
      <c r="L29" s="23"/>
      <c r="M29" s="23"/>
      <c r="N29" s="23"/>
      <c r="O29" s="23"/>
      <c r="P29" s="23"/>
      <c r="Q29" s="23"/>
      <c r="R29" s="23"/>
      <c r="S29" s="23"/>
      <c r="T29" s="23"/>
      <c r="U29" s="23"/>
    </row>
    <row r="30" spans="1:21" s="33" customFormat="1" x14ac:dyDescent="0.2">
      <c r="A30" s="251" t="s">
        <v>110</v>
      </c>
      <c r="B30" s="113" t="s">
        <v>560</v>
      </c>
      <c r="C30" s="216">
        <v>35</v>
      </c>
      <c r="D30" s="216" t="s">
        <v>170</v>
      </c>
      <c r="E30" s="216" t="s">
        <v>78</v>
      </c>
      <c r="F30" s="51" t="s">
        <v>561</v>
      </c>
      <c r="G30" s="121"/>
      <c r="H30" s="51"/>
      <c r="I30" s="51"/>
      <c r="J30" s="23"/>
      <c r="K30" s="23"/>
      <c r="L30" s="23"/>
      <c r="M30" s="23"/>
      <c r="N30" s="23"/>
      <c r="O30" s="23"/>
      <c r="P30" s="23"/>
      <c r="Q30" s="23"/>
      <c r="R30" s="23"/>
      <c r="S30" s="23"/>
      <c r="T30" s="23"/>
      <c r="U30" s="23"/>
    </row>
    <row r="31" spans="1:21" s="33" customFormat="1" ht="24" x14ac:dyDescent="0.2">
      <c r="A31" s="255" t="s">
        <v>111</v>
      </c>
      <c r="B31" s="114" t="s">
        <v>562</v>
      </c>
      <c r="C31" s="217">
        <v>5</v>
      </c>
      <c r="D31" s="217" t="s">
        <v>170</v>
      </c>
      <c r="E31" s="217" t="s">
        <v>78</v>
      </c>
      <c r="F31" s="50" t="s">
        <v>563</v>
      </c>
      <c r="G31" s="122"/>
      <c r="H31" s="50"/>
      <c r="I31" s="50"/>
      <c r="J31" s="23"/>
      <c r="K31" s="23"/>
      <c r="L31" s="23"/>
      <c r="M31" s="23"/>
      <c r="N31" s="23"/>
      <c r="O31" s="23"/>
      <c r="P31" s="23"/>
      <c r="Q31" s="23"/>
      <c r="R31" s="23"/>
      <c r="S31" s="23"/>
      <c r="T31" s="23"/>
      <c r="U31" s="23"/>
    </row>
    <row r="32" spans="1:21" s="33" customFormat="1" ht="24" x14ac:dyDescent="0.2">
      <c r="A32" s="251" t="s">
        <v>112</v>
      </c>
      <c r="B32" s="113" t="s">
        <v>564</v>
      </c>
      <c r="C32" s="216">
        <v>5</v>
      </c>
      <c r="D32" s="216" t="s">
        <v>170</v>
      </c>
      <c r="E32" s="216" t="s">
        <v>78</v>
      </c>
      <c r="F32" s="51" t="s">
        <v>565</v>
      </c>
      <c r="G32" s="121"/>
      <c r="H32" s="51"/>
      <c r="I32" s="51"/>
      <c r="J32" s="23"/>
      <c r="K32" s="23"/>
      <c r="L32" s="23"/>
      <c r="M32" s="23"/>
      <c r="N32" s="23"/>
      <c r="O32" s="23"/>
      <c r="P32" s="23"/>
      <c r="Q32" s="23"/>
      <c r="R32" s="23"/>
      <c r="S32" s="23"/>
      <c r="T32" s="23"/>
      <c r="U32" s="23"/>
    </row>
    <row r="33" spans="1:21" s="33" customFormat="1" ht="30.6" customHeight="1" x14ac:dyDescent="0.2">
      <c r="A33" s="255" t="s">
        <v>113</v>
      </c>
      <c r="B33" s="114" t="s">
        <v>566</v>
      </c>
      <c r="C33" s="217">
        <v>5</v>
      </c>
      <c r="D33" s="217" t="s">
        <v>170</v>
      </c>
      <c r="E33" s="217" t="s">
        <v>78</v>
      </c>
      <c r="F33" s="50" t="s">
        <v>567</v>
      </c>
      <c r="G33" s="122"/>
      <c r="H33" s="50"/>
      <c r="I33" s="50"/>
      <c r="J33" s="23"/>
      <c r="K33" s="23"/>
      <c r="L33" s="23"/>
      <c r="M33" s="23"/>
      <c r="N33" s="23"/>
      <c r="O33" s="23"/>
      <c r="P33" s="23"/>
      <c r="Q33" s="23"/>
      <c r="R33" s="23"/>
      <c r="S33" s="23"/>
      <c r="T33" s="23"/>
      <c r="U33" s="23"/>
    </row>
    <row r="34" spans="1:21" s="33" customFormat="1" ht="72" x14ac:dyDescent="0.2">
      <c r="A34" s="251" t="s">
        <v>114</v>
      </c>
      <c r="B34" s="113" t="s">
        <v>568</v>
      </c>
      <c r="C34" s="216">
        <v>1</v>
      </c>
      <c r="D34" s="216" t="s">
        <v>166</v>
      </c>
      <c r="E34" s="216" t="s">
        <v>77</v>
      </c>
      <c r="F34" s="51" t="s">
        <v>569</v>
      </c>
      <c r="G34" s="121"/>
      <c r="H34" s="51"/>
      <c r="I34" s="51"/>
      <c r="J34" s="23"/>
      <c r="K34" s="23"/>
      <c r="L34" s="23"/>
      <c r="M34" s="23"/>
      <c r="N34" s="23"/>
      <c r="O34" s="23"/>
      <c r="P34" s="23"/>
      <c r="Q34" s="23"/>
      <c r="R34" s="23"/>
      <c r="S34" s="23"/>
      <c r="T34" s="23"/>
      <c r="U34" s="23"/>
    </row>
    <row r="35" spans="1:21" s="33" customFormat="1" ht="36" x14ac:dyDescent="0.2">
      <c r="A35" s="255" t="s">
        <v>570</v>
      </c>
      <c r="B35" s="114" t="s">
        <v>571</v>
      </c>
      <c r="C35" s="217">
        <v>9</v>
      </c>
      <c r="D35" s="217" t="s">
        <v>170</v>
      </c>
      <c r="E35" s="217" t="s">
        <v>78</v>
      </c>
      <c r="F35" s="50" t="s">
        <v>572</v>
      </c>
      <c r="G35" s="122"/>
      <c r="H35" s="50"/>
      <c r="I35" s="50"/>
      <c r="J35" s="23"/>
      <c r="K35" s="23"/>
      <c r="L35" s="23"/>
      <c r="M35" s="23"/>
      <c r="N35" s="23"/>
      <c r="O35" s="23"/>
      <c r="P35" s="23"/>
      <c r="Q35" s="23"/>
      <c r="R35" s="23"/>
      <c r="S35" s="23"/>
      <c r="T35" s="23"/>
      <c r="U35" s="23"/>
    </row>
    <row r="36" spans="1:21" ht="48" x14ac:dyDescent="0.2">
      <c r="A36" s="251" t="s">
        <v>116</v>
      </c>
      <c r="B36" s="113" t="s">
        <v>573</v>
      </c>
      <c r="C36" s="216">
        <v>21</v>
      </c>
      <c r="D36" s="216" t="s">
        <v>170</v>
      </c>
      <c r="E36" s="216" t="s">
        <v>77</v>
      </c>
      <c r="F36" s="51" t="s">
        <v>574</v>
      </c>
      <c r="G36" s="121"/>
      <c r="H36" s="51" t="s">
        <v>575</v>
      </c>
      <c r="I36" s="51"/>
    </row>
    <row r="37" spans="1:21" ht="24" x14ac:dyDescent="0.2">
      <c r="A37" s="255" t="s">
        <v>117</v>
      </c>
      <c r="B37" s="114" t="s">
        <v>199</v>
      </c>
      <c r="C37" s="217">
        <v>3</v>
      </c>
      <c r="D37" s="217" t="s">
        <v>170</v>
      </c>
      <c r="E37" s="217" t="s">
        <v>75</v>
      </c>
      <c r="F37" s="50" t="s">
        <v>576</v>
      </c>
      <c r="G37" s="122"/>
      <c r="H37" s="50" t="s">
        <v>577</v>
      </c>
      <c r="I37" s="50"/>
    </row>
    <row r="38" spans="1:21" ht="48" x14ac:dyDescent="0.2">
      <c r="A38" s="251" t="s">
        <v>118</v>
      </c>
      <c r="B38" s="113" t="s">
        <v>578</v>
      </c>
      <c r="C38" s="216">
        <v>7</v>
      </c>
      <c r="D38" s="216" t="s">
        <v>170</v>
      </c>
      <c r="E38" s="216" t="s">
        <v>75</v>
      </c>
      <c r="F38" s="51" t="s">
        <v>579</v>
      </c>
      <c r="G38" s="121"/>
      <c r="H38" s="51" t="s">
        <v>580</v>
      </c>
      <c r="I38" s="51"/>
    </row>
    <row r="39" spans="1:21" ht="24" x14ac:dyDescent="0.2">
      <c r="A39" s="255" t="s">
        <v>119</v>
      </c>
      <c r="B39" s="114" t="s">
        <v>581</v>
      </c>
      <c r="C39" s="217">
        <v>14</v>
      </c>
      <c r="D39" s="217" t="s">
        <v>582</v>
      </c>
      <c r="E39" s="217" t="s">
        <v>75</v>
      </c>
      <c r="F39" s="50" t="s">
        <v>583</v>
      </c>
      <c r="G39" s="122"/>
      <c r="H39" s="50" t="s">
        <v>577</v>
      </c>
      <c r="I39" s="50"/>
    </row>
    <row r="40" spans="1:21" ht="24" x14ac:dyDescent="0.2">
      <c r="A40" s="251" t="s">
        <v>120</v>
      </c>
      <c r="B40" s="113" t="s">
        <v>414</v>
      </c>
      <c r="C40" s="216">
        <v>5</v>
      </c>
      <c r="D40" s="216" t="s">
        <v>170</v>
      </c>
      <c r="E40" s="216" t="s">
        <v>75</v>
      </c>
      <c r="F40" s="51" t="s">
        <v>584</v>
      </c>
      <c r="G40" s="121"/>
      <c r="H40" s="51" t="s">
        <v>585</v>
      </c>
      <c r="I40" s="51"/>
    </row>
  </sheetData>
  <autoFilter ref="A1:I40" xr:uid="{00000000-0009-0000-0000-000008000000}"/>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tabColor rgb="FF92D050"/>
  </sheetPr>
  <dimension ref="A1:I35"/>
  <sheetViews>
    <sheetView tabSelected="1" zoomScaleNormal="100" workbookViewId="0">
      <pane xSplit="2" ySplit="1" topLeftCell="C2" activePane="bottomRight" state="frozen"/>
      <selection pane="topRight" activeCell="B1" sqref="B1"/>
      <selection pane="bottomLeft" activeCell="A2" sqref="A2"/>
      <selection pane="bottomRight" activeCell="I5" sqref="I5"/>
    </sheetView>
  </sheetViews>
  <sheetFormatPr defaultColWidth="11.42578125" defaultRowHeight="12" outlineLevelCol="1" x14ac:dyDescent="0.25"/>
  <cols>
    <col min="1" max="1" width="4" style="110" customWidth="1" outlineLevel="1"/>
    <col min="2" max="2" width="22.7109375" style="110" customWidth="1"/>
    <col min="3" max="5" width="9.7109375" style="52" customWidth="1"/>
    <col min="6" max="6" width="65.7109375" style="94" customWidth="1"/>
    <col min="7" max="7" width="22.7109375" style="110" customWidth="1"/>
    <col min="8" max="8" width="48.85546875" style="110" customWidth="1"/>
    <col min="9" max="9" width="40.85546875" style="94" customWidth="1"/>
    <col min="10" max="16384" width="11.42578125" style="110"/>
  </cols>
  <sheetData>
    <row r="1" spans="1:9" s="160" customFormat="1" ht="24.75" thickBot="1" x14ac:dyDescent="0.3">
      <c r="A1" s="85" t="s">
        <v>148</v>
      </c>
      <c r="B1" s="223" t="s">
        <v>149</v>
      </c>
      <c r="C1" s="223" t="s">
        <v>150</v>
      </c>
      <c r="D1" s="223" t="s">
        <v>151</v>
      </c>
      <c r="E1" s="223" t="s">
        <v>152</v>
      </c>
      <c r="F1" s="223" t="s">
        <v>3</v>
      </c>
      <c r="G1" s="223" t="s">
        <v>498</v>
      </c>
      <c r="H1" s="223" t="s">
        <v>144</v>
      </c>
      <c r="I1" s="223" t="s">
        <v>4</v>
      </c>
    </row>
    <row r="2" spans="1:9" x14ac:dyDescent="0.25">
      <c r="A2" s="185" t="s">
        <v>82</v>
      </c>
      <c r="B2" s="186" t="s">
        <v>586</v>
      </c>
      <c r="C2" s="179">
        <v>6</v>
      </c>
      <c r="D2" s="179" t="s">
        <v>154</v>
      </c>
      <c r="E2" s="179" t="s">
        <v>75</v>
      </c>
      <c r="F2" s="184" t="s">
        <v>587</v>
      </c>
      <c r="G2" s="187"/>
      <c r="H2" s="187" t="s">
        <v>588</v>
      </c>
      <c r="I2" s="184"/>
    </row>
    <row r="3" spans="1:9" ht="36" x14ac:dyDescent="0.25">
      <c r="A3" s="188" t="s">
        <v>83</v>
      </c>
      <c r="B3" s="186" t="s">
        <v>165</v>
      </c>
      <c r="C3" s="179">
        <v>2</v>
      </c>
      <c r="D3" s="179" t="s">
        <v>166</v>
      </c>
      <c r="E3" s="179" t="s">
        <v>75</v>
      </c>
      <c r="F3" s="184" t="s">
        <v>167</v>
      </c>
      <c r="G3" s="187"/>
      <c r="H3" s="184" t="s">
        <v>589</v>
      </c>
      <c r="I3" s="184"/>
    </row>
    <row r="4" spans="1:9" ht="72" x14ac:dyDescent="0.25">
      <c r="A4" s="188" t="s">
        <v>84</v>
      </c>
      <c r="B4" s="186" t="s">
        <v>590</v>
      </c>
      <c r="C4" s="179">
        <v>20</v>
      </c>
      <c r="D4" s="179" t="s">
        <v>170</v>
      </c>
      <c r="E4" s="179" t="s">
        <v>77</v>
      </c>
      <c r="F4" s="184" t="s">
        <v>591</v>
      </c>
      <c r="G4" s="187" t="s">
        <v>592</v>
      </c>
      <c r="H4" s="184" t="s">
        <v>593</v>
      </c>
      <c r="I4" s="184" t="s">
        <v>1746</v>
      </c>
    </row>
    <row r="5" spans="1:9" x14ac:dyDescent="0.25">
      <c r="A5" s="188" t="s">
        <v>85</v>
      </c>
      <c r="B5" s="186" t="s">
        <v>594</v>
      </c>
      <c r="C5" s="179">
        <v>5</v>
      </c>
      <c r="D5" s="179" t="s">
        <v>166</v>
      </c>
      <c r="E5" s="179" t="s">
        <v>78</v>
      </c>
      <c r="F5" s="184" t="s">
        <v>595</v>
      </c>
      <c r="G5" s="187"/>
      <c r="H5" s="184"/>
      <c r="I5" s="184"/>
    </row>
    <row r="6" spans="1:9" ht="36" x14ac:dyDescent="0.25">
      <c r="A6" s="188" t="s">
        <v>86</v>
      </c>
      <c r="B6" s="189" t="s">
        <v>596</v>
      </c>
      <c r="C6" s="179">
        <v>35</v>
      </c>
      <c r="D6" s="179" t="s">
        <v>170</v>
      </c>
      <c r="E6" s="179" t="s">
        <v>77</v>
      </c>
      <c r="F6" s="181" t="s">
        <v>597</v>
      </c>
      <c r="G6" s="187" t="s">
        <v>598</v>
      </c>
      <c r="H6" s="184"/>
      <c r="I6" s="184"/>
    </row>
    <row r="7" spans="1:9" ht="60" x14ac:dyDescent="0.25">
      <c r="A7" s="188" t="s">
        <v>87</v>
      </c>
      <c r="B7" s="189" t="s">
        <v>599</v>
      </c>
      <c r="C7" s="179">
        <v>17</v>
      </c>
      <c r="D7" s="179" t="s">
        <v>170</v>
      </c>
      <c r="E7" s="179" t="s">
        <v>78</v>
      </c>
      <c r="F7" s="181" t="s">
        <v>600</v>
      </c>
      <c r="G7" s="187"/>
      <c r="H7" s="184" t="s">
        <v>601</v>
      </c>
      <c r="I7" s="184"/>
    </row>
    <row r="8" spans="1:9" x14ac:dyDescent="0.25">
      <c r="A8" s="188" t="s">
        <v>88</v>
      </c>
      <c r="B8" s="186" t="s">
        <v>602</v>
      </c>
      <c r="C8" s="179">
        <v>35</v>
      </c>
      <c r="D8" s="179" t="s">
        <v>170</v>
      </c>
      <c r="E8" s="179" t="s">
        <v>77</v>
      </c>
      <c r="F8" s="184" t="s">
        <v>603</v>
      </c>
      <c r="G8" s="187"/>
      <c r="H8" s="184"/>
      <c r="I8" s="184"/>
    </row>
    <row r="9" spans="1:9" x14ac:dyDescent="0.25">
      <c r="A9" s="188" t="s">
        <v>89</v>
      </c>
      <c r="B9" s="186" t="s">
        <v>604</v>
      </c>
      <c r="C9" s="179">
        <v>35</v>
      </c>
      <c r="D9" s="179" t="s">
        <v>170</v>
      </c>
      <c r="E9" s="179" t="s">
        <v>78</v>
      </c>
      <c r="F9" s="184" t="s">
        <v>605</v>
      </c>
      <c r="G9" s="187"/>
      <c r="H9" s="184"/>
      <c r="I9" s="184"/>
    </row>
    <row r="10" spans="1:9" x14ac:dyDescent="0.25">
      <c r="A10" s="188" t="s">
        <v>90</v>
      </c>
      <c r="B10" s="186" t="s">
        <v>606</v>
      </c>
      <c r="C10" s="179">
        <v>35</v>
      </c>
      <c r="D10" s="179" t="s">
        <v>170</v>
      </c>
      <c r="E10" s="179" t="s">
        <v>75</v>
      </c>
      <c r="F10" s="184" t="s">
        <v>607</v>
      </c>
      <c r="G10" s="187" t="s">
        <v>608</v>
      </c>
      <c r="H10" s="184"/>
      <c r="I10" s="184"/>
    </row>
    <row r="11" spans="1:9" ht="48" x14ac:dyDescent="0.25">
      <c r="A11" s="188" t="s">
        <v>91</v>
      </c>
      <c r="B11" s="186" t="s">
        <v>609</v>
      </c>
      <c r="C11" s="179">
        <v>8</v>
      </c>
      <c r="D11" s="179" t="s">
        <v>170</v>
      </c>
      <c r="E11" s="179" t="s">
        <v>78</v>
      </c>
      <c r="F11" s="184" t="s">
        <v>610</v>
      </c>
      <c r="G11" s="187" t="s">
        <v>611</v>
      </c>
      <c r="H11" s="184" t="s">
        <v>612</v>
      </c>
      <c r="I11" s="184"/>
    </row>
    <row r="12" spans="1:9" x14ac:dyDescent="0.25">
      <c r="A12" s="188" t="s">
        <v>92</v>
      </c>
      <c r="B12" s="186" t="s">
        <v>613</v>
      </c>
      <c r="C12" s="179">
        <v>35</v>
      </c>
      <c r="D12" s="179" t="s">
        <v>170</v>
      </c>
      <c r="E12" s="179" t="s">
        <v>78</v>
      </c>
      <c r="F12" s="184" t="s">
        <v>614</v>
      </c>
      <c r="G12" s="187" t="s">
        <v>615</v>
      </c>
      <c r="H12" s="184"/>
      <c r="I12" s="184"/>
    </row>
    <row r="13" spans="1:9" x14ac:dyDescent="0.25">
      <c r="A13" s="188" t="s">
        <v>93</v>
      </c>
      <c r="B13" s="186" t="s">
        <v>616</v>
      </c>
      <c r="C13" s="179">
        <v>35</v>
      </c>
      <c r="D13" s="179" t="s">
        <v>170</v>
      </c>
      <c r="E13" s="179" t="s">
        <v>78</v>
      </c>
      <c r="F13" s="184" t="s">
        <v>617</v>
      </c>
      <c r="G13" s="187"/>
      <c r="H13" s="184"/>
      <c r="I13" s="184"/>
    </row>
    <row r="14" spans="1:9" ht="36" x14ac:dyDescent="0.25">
      <c r="A14" s="188" t="s">
        <v>94</v>
      </c>
      <c r="B14" s="186" t="s">
        <v>618</v>
      </c>
      <c r="C14" s="179">
        <v>35</v>
      </c>
      <c r="D14" s="179" t="s">
        <v>170</v>
      </c>
      <c r="E14" s="179" t="s">
        <v>78</v>
      </c>
      <c r="F14" s="184" t="s">
        <v>619</v>
      </c>
      <c r="G14" s="187"/>
      <c r="H14" s="184"/>
      <c r="I14" s="184"/>
    </row>
    <row r="15" spans="1:9" ht="24" x14ac:dyDescent="0.25">
      <c r="A15" s="188" t="s">
        <v>95</v>
      </c>
      <c r="B15" s="186" t="s">
        <v>620</v>
      </c>
      <c r="C15" s="179">
        <v>35</v>
      </c>
      <c r="D15" s="179" t="s">
        <v>170</v>
      </c>
      <c r="E15" s="179" t="s">
        <v>78</v>
      </c>
      <c r="F15" s="184" t="s">
        <v>621</v>
      </c>
      <c r="G15" s="187"/>
      <c r="H15" s="184"/>
      <c r="I15" s="184"/>
    </row>
    <row r="16" spans="1:9" ht="36" x14ac:dyDescent="0.25">
      <c r="A16" s="188" t="s">
        <v>96</v>
      </c>
      <c r="B16" s="186" t="s">
        <v>622</v>
      </c>
      <c r="C16" s="179">
        <v>35</v>
      </c>
      <c r="D16" s="179" t="s">
        <v>170</v>
      </c>
      <c r="E16" s="179" t="s">
        <v>78</v>
      </c>
      <c r="F16" s="184" t="s">
        <v>623</v>
      </c>
      <c r="G16" s="187"/>
      <c r="H16" s="184"/>
      <c r="I16" s="184"/>
    </row>
    <row r="17" spans="1:9" ht="60" x14ac:dyDescent="0.25">
      <c r="A17" s="188" t="s">
        <v>97</v>
      </c>
      <c r="B17" s="186" t="s">
        <v>624</v>
      </c>
      <c r="C17" s="179">
        <v>3</v>
      </c>
      <c r="D17" s="179" t="s">
        <v>170</v>
      </c>
      <c r="E17" s="179" t="s">
        <v>75</v>
      </c>
      <c r="F17" s="184" t="s">
        <v>625</v>
      </c>
      <c r="G17" s="187" t="s">
        <v>626</v>
      </c>
      <c r="H17" s="184" t="s">
        <v>627</v>
      </c>
      <c r="I17" s="184" t="s">
        <v>628</v>
      </c>
    </row>
    <row r="18" spans="1:9" s="190" customFormat="1" ht="33.6" customHeight="1" x14ac:dyDescent="0.25">
      <c r="A18" s="188" t="s">
        <v>98</v>
      </c>
      <c r="B18" s="186" t="s">
        <v>629</v>
      </c>
      <c r="C18" s="179">
        <v>2</v>
      </c>
      <c r="D18" s="179" t="s">
        <v>170</v>
      </c>
      <c r="E18" s="179" t="s">
        <v>77</v>
      </c>
      <c r="F18" s="184" t="s">
        <v>630</v>
      </c>
      <c r="G18" s="187"/>
      <c r="H18" s="184" t="s">
        <v>631</v>
      </c>
      <c r="I18" s="184" t="s">
        <v>632</v>
      </c>
    </row>
    <row r="19" spans="1:9" ht="84" x14ac:dyDescent="0.25">
      <c r="A19" s="188" t="s">
        <v>99</v>
      </c>
      <c r="B19" s="186" t="s">
        <v>633</v>
      </c>
      <c r="C19" s="179">
        <v>9</v>
      </c>
      <c r="D19" s="179" t="s">
        <v>170</v>
      </c>
      <c r="E19" s="179" t="s">
        <v>75</v>
      </c>
      <c r="F19" s="184" t="s">
        <v>634</v>
      </c>
      <c r="G19" s="187" t="s">
        <v>635</v>
      </c>
      <c r="H19" s="184" t="s">
        <v>636</v>
      </c>
      <c r="I19" s="184" t="s">
        <v>637</v>
      </c>
    </row>
    <row r="20" spans="1:9" x14ac:dyDescent="0.25">
      <c r="A20" s="188" t="s">
        <v>100</v>
      </c>
      <c r="B20" s="186" t="s">
        <v>638</v>
      </c>
      <c r="C20" s="179">
        <v>35</v>
      </c>
      <c r="D20" s="179" t="s">
        <v>170</v>
      </c>
      <c r="E20" s="179" t="s">
        <v>75</v>
      </c>
      <c r="F20" s="184" t="s">
        <v>639</v>
      </c>
      <c r="G20" s="187" t="s">
        <v>640</v>
      </c>
      <c r="H20" s="184"/>
      <c r="I20" s="184"/>
    </row>
    <row r="21" spans="1:9" x14ac:dyDescent="0.25">
      <c r="A21" s="188" t="s">
        <v>101</v>
      </c>
      <c r="B21" s="186" t="s">
        <v>641</v>
      </c>
      <c r="C21" s="179">
        <v>35</v>
      </c>
      <c r="D21" s="179" t="s">
        <v>170</v>
      </c>
      <c r="E21" s="179" t="s">
        <v>78</v>
      </c>
      <c r="F21" s="184" t="s">
        <v>642</v>
      </c>
      <c r="G21" s="187" t="s">
        <v>643</v>
      </c>
      <c r="H21" s="184"/>
      <c r="I21" s="184"/>
    </row>
    <row r="22" spans="1:9" ht="168" x14ac:dyDescent="0.25">
      <c r="A22" s="188" t="s">
        <v>102</v>
      </c>
      <c r="B22" s="186" t="s">
        <v>644</v>
      </c>
      <c r="C22" s="179">
        <v>30</v>
      </c>
      <c r="D22" s="179" t="s">
        <v>170</v>
      </c>
      <c r="E22" s="179" t="s">
        <v>77</v>
      </c>
      <c r="F22" s="184" t="s">
        <v>645</v>
      </c>
      <c r="G22" s="187" t="s">
        <v>646</v>
      </c>
      <c r="H22" s="184" t="s">
        <v>647</v>
      </c>
      <c r="I22" s="184" t="s">
        <v>648</v>
      </c>
    </row>
    <row r="23" spans="1:9" x14ac:dyDescent="0.25">
      <c r="A23" s="188" t="s">
        <v>103</v>
      </c>
      <c r="B23" s="186" t="s">
        <v>649</v>
      </c>
      <c r="C23" s="179">
        <v>30</v>
      </c>
      <c r="D23" s="179" t="s">
        <v>170</v>
      </c>
      <c r="E23" s="179" t="s">
        <v>78</v>
      </c>
      <c r="F23" s="184" t="s">
        <v>650</v>
      </c>
      <c r="G23" s="187"/>
      <c r="H23" s="184"/>
      <c r="I23" s="184"/>
    </row>
    <row r="24" spans="1:9" ht="120" x14ac:dyDescent="0.25">
      <c r="A24" s="188" t="s">
        <v>104</v>
      </c>
      <c r="B24" s="186" t="s">
        <v>651</v>
      </c>
      <c r="C24" s="179">
        <v>100</v>
      </c>
      <c r="D24" s="179" t="s">
        <v>170</v>
      </c>
      <c r="E24" s="179" t="s">
        <v>77</v>
      </c>
      <c r="F24" s="184" t="s">
        <v>652</v>
      </c>
      <c r="G24" s="187"/>
      <c r="H24" s="184" t="s">
        <v>653</v>
      </c>
      <c r="I24" s="184" t="s">
        <v>654</v>
      </c>
    </row>
    <row r="25" spans="1:9" x14ac:dyDescent="0.25">
      <c r="A25" s="188" t="s">
        <v>105</v>
      </c>
      <c r="B25" s="186" t="s">
        <v>655</v>
      </c>
      <c r="C25" s="179">
        <v>70</v>
      </c>
      <c r="D25" s="179" t="s">
        <v>170</v>
      </c>
      <c r="E25" s="179" t="s">
        <v>78</v>
      </c>
      <c r="F25" s="184" t="s">
        <v>656</v>
      </c>
      <c r="G25" s="187"/>
      <c r="H25" s="184"/>
      <c r="I25" s="184"/>
    </row>
    <row r="26" spans="1:9" x14ac:dyDescent="0.25">
      <c r="A26" s="188" t="s">
        <v>106</v>
      </c>
      <c r="B26" s="186" t="s">
        <v>657</v>
      </c>
      <c r="C26" s="179">
        <v>13</v>
      </c>
      <c r="D26" s="179" t="s">
        <v>166</v>
      </c>
      <c r="E26" s="179" t="s">
        <v>78</v>
      </c>
      <c r="F26" s="184" t="s">
        <v>658</v>
      </c>
      <c r="G26" s="187"/>
      <c r="H26" s="184"/>
      <c r="I26" s="184"/>
    </row>
    <row r="27" spans="1:9" ht="36" x14ac:dyDescent="0.25">
      <c r="A27" s="188" t="s">
        <v>107</v>
      </c>
      <c r="B27" s="186" t="s">
        <v>659</v>
      </c>
      <c r="C27" s="179">
        <v>16</v>
      </c>
      <c r="D27" s="179" t="s">
        <v>166</v>
      </c>
      <c r="E27" s="179" t="s">
        <v>78</v>
      </c>
      <c r="F27" s="184" t="s">
        <v>282</v>
      </c>
      <c r="G27" s="187"/>
      <c r="H27" s="184" t="s">
        <v>660</v>
      </c>
      <c r="I27" s="184"/>
    </row>
    <row r="28" spans="1:9" ht="24" x14ac:dyDescent="0.25">
      <c r="A28" s="188" t="s">
        <v>108</v>
      </c>
      <c r="B28" s="186" t="s">
        <v>661</v>
      </c>
      <c r="C28" s="179">
        <v>16</v>
      </c>
      <c r="D28" s="179" t="s">
        <v>166</v>
      </c>
      <c r="E28" s="179" t="s">
        <v>78</v>
      </c>
      <c r="F28" s="184" t="s">
        <v>284</v>
      </c>
      <c r="G28" s="187"/>
      <c r="H28" s="184" t="s">
        <v>662</v>
      </c>
      <c r="I28" s="184"/>
    </row>
    <row r="29" spans="1:9" ht="24" x14ac:dyDescent="0.25">
      <c r="A29" s="188" t="s">
        <v>109</v>
      </c>
      <c r="B29" s="186" t="s">
        <v>663</v>
      </c>
      <c r="C29" s="179">
        <v>3</v>
      </c>
      <c r="D29" s="179" t="s">
        <v>170</v>
      </c>
      <c r="E29" s="179" t="s">
        <v>77</v>
      </c>
      <c r="F29" s="184" t="s">
        <v>664</v>
      </c>
      <c r="G29" s="187"/>
      <c r="H29" s="184" t="s">
        <v>665</v>
      </c>
      <c r="I29" s="184"/>
    </row>
    <row r="30" spans="1:9" ht="24" x14ac:dyDescent="0.25">
      <c r="A30" s="188" t="s">
        <v>110</v>
      </c>
      <c r="B30" s="186" t="s">
        <v>666</v>
      </c>
      <c r="C30" s="179">
        <v>1</v>
      </c>
      <c r="D30" s="179" t="s">
        <v>667</v>
      </c>
      <c r="E30" s="179" t="s">
        <v>75</v>
      </c>
      <c r="F30" s="184" t="s">
        <v>668</v>
      </c>
      <c r="G30" s="187"/>
      <c r="H30" s="184" t="s">
        <v>612</v>
      </c>
      <c r="I30" s="184"/>
    </row>
    <row r="31" spans="1:9" ht="24" x14ac:dyDescent="0.25">
      <c r="A31" s="188" t="s">
        <v>111</v>
      </c>
      <c r="B31" s="186" t="s">
        <v>669</v>
      </c>
      <c r="C31" s="179">
        <v>255</v>
      </c>
      <c r="D31" s="179" t="s">
        <v>170</v>
      </c>
      <c r="E31" s="179" t="s">
        <v>77</v>
      </c>
      <c r="F31" s="184" t="s">
        <v>670</v>
      </c>
      <c r="G31" s="187"/>
      <c r="H31" s="184" t="s">
        <v>178</v>
      </c>
      <c r="I31" s="184"/>
    </row>
    <row r="32" spans="1:9" ht="132" x14ac:dyDescent="0.25">
      <c r="A32" s="188" t="s">
        <v>112</v>
      </c>
      <c r="B32" s="186" t="s">
        <v>671</v>
      </c>
      <c r="C32" s="179">
        <v>20</v>
      </c>
      <c r="D32" s="179" t="s">
        <v>667</v>
      </c>
      <c r="E32" s="179" t="s">
        <v>77</v>
      </c>
      <c r="F32" s="184" t="s">
        <v>672</v>
      </c>
      <c r="G32" s="187"/>
      <c r="H32" s="184" t="s">
        <v>612</v>
      </c>
      <c r="I32" s="184"/>
    </row>
    <row r="33" spans="1:9" ht="84" x14ac:dyDescent="0.25">
      <c r="A33" s="188" t="s">
        <v>113</v>
      </c>
      <c r="B33" s="186" t="s">
        <v>673</v>
      </c>
      <c r="C33" s="179">
        <v>20</v>
      </c>
      <c r="D33" s="179" t="s">
        <v>170</v>
      </c>
      <c r="E33" s="179" t="s">
        <v>77</v>
      </c>
      <c r="F33" s="184" t="s">
        <v>674</v>
      </c>
      <c r="G33" s="187"/>
      <c r="H33" s="184" t="s">
        <v>612</v>
      </c>
      <c r="I33" s="184"/>
    </row>
    <row r="34" spans="1:9" ht="84" x14ac:dyDescent="0.25">
      <c r="A34" s="188" t="s">
        <v>114</v>
      </c>
      <c r="B34" s="186" t="s">
        <v>675</v>
      </c>
      <c r="C34" s="179">
        <v>1</v>
      </c>
      <c r="D34" s="179" t="s">
        <v>667</v>
      </c>
      <c r="E34" s="179" t="s">
        <v>77</v>
      </c>
      <c r="F34" s="184" t="s">
        <v>676</v>
      </c>
      <c r="G34" s="187"/>
      <c r="H34" s="184" t="s">
        <v>612</v>
      </c>
      <c r="I34" s="184"/>
    </row>
    <row r="35" spans="1:9" ht="36" x14ac:dyDescent="0.25">
      <c r="A35" s="188" t="s">
        <v>115</v>
      </c>
      <c r="B35" s="186" t="s">
        <v>677</v>
      </c>
      <c r="C35" s="179">
        <v>20</v>
      </c>
      <c r="D35" s="179" t="s">
        <v>170</v>
      </c>
      <c r="E35" s="179" t="s">
        <v>78</v>
      </c>
      <c r="F35" s="184" t="s">
        <v>678</v>
      </c>
      <c r="G35" s="187"/>
      <c r="H35" s="184" t="s">
        <v>612</v>
      </c>
      <c r="I35" s="184"/>
    </row>
  </sheetData>
  <autoFilter ref="A1:I35" xr:uid="{00000000-0009-0000-0000-000009000000}"/>
  <conditionalFormatting sqref="A2:I35">
    <cfRule type="expression" dxfId="120" priority="1">
      <formula>ISEVEN($A2)</formula>
    </cfRule>
    <cfRule type="expression" dxfId="119" priority="2">
      <formula>ISODD($A2)</formula>
    </cfRule>
  </conditionalFormatting>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tabColor rgb="FF92D050"/>
  </sheetPr>
  <dimension ref="A1:J36"/>
  <sheetViews>
    <sheetView zoomScaleNormal="100" workbookViewId="0">
      <pane xSplit="2" ySplit="1" topLeftCell="C29" activePane="bottomRight" state="frozen"/>
      <selection pane="topRight" activeCell="B1" sqref="B1"/>
      <selection pane="bottomLeft" activeCell="A2" sqref="A2"/>
      <selection pane="bottomRight" activeCell="C36" sqref="C36:F36"/>
    </sheetView>
  </sheetViews>
  <sheetFormatPr defaultColWidth="22.7109375" defaultRowHeight="12" outlineLevelCol="1" x14ac:dyDescent="0.2"/>
  <cols>
    <col min="1" max="1" width="4" style="27" customWidth="1" outlineLevel="1"/>
    <col min="2" max="2" width="24.42578125" style="27" bestFit="1" customWidth="1"/>
    <col min="3" max="5" width="9.7109375" style="28" customWidth="1"/>
    <col min="6" max="6" width="65.7109375" style="29" customWidth="1"/>
    <col min="7" max="7" width="22.7109375" style="27" customWidth="1"/>
    <col min="8" max="8" width="48" style="29" customWidth="1"/>
    <col min="9" max="9" width="48.85546875" style="27" customWidth="1"/>
    <col min="10" max="16384" width="22.7109375" style="23"/>
  </cols>
  <sheetData>
    <row r="1" spans="1:9" s="22" customFormat="1" ht="24" x14ac:dyDescent="0.25">
      <c r="A1" s="223" t="s">
        <v>148</v>
      </c>
      <c r="B1" s="223" t="s">
        <v>149</v>
      </c>
      <c r="C1" s="223" t="s">
        <v>150</v>
      </c>
      <c r="D1" s="223" t="s">
        <v>151</v>
      </c>
      <c r="E1" s="223" t="s">
        <v>152</v>
      </c>
      <c r="F1" s="223" t="s">
        <v>3</v>
      </c>
      <c r="G1" s="223" t="s">
        <v>498</v>
      </c>
      <c r="H1" s="223" t="s">
        <v>144</v>
      </c>
      <c r="I1" s="223" t="s">
        <v>4</v>
      </c>
    </row>
    <row r="2" spans="1:9" x14ac:dyDescent="0.2">
      <c r="A2" s="179" t="s">
        <v>82</v>
      </c>
      <c r="B2" s="186" t="s">
        <v>679</v>
      </c>
      <c r="C2" s="179">
        <v>8</v>
      </c>
      <c r="D2" s="179" t="s">
        <v>154</v>
      </c>
      <c r="E2" s="179" t="s">
        <v>75</v>
      </c>
      <c r="F2" s="184" t="s">
        <v>680</v>
      </c>
      <c r="G2" s="187"/>
      <c r="H2" s="184"/>
      <c r="I2" s="187"/>
    </row>
    <row r="3" spans="1:9" ht="36" x14ac:dyDescent="0.2">
      <c r="A3" s="179" t="s">
        <v>83</v>
      </c>
      <c r="B3" s="186" t="s">
        <v>165</v>
      </c>
      <c r="C3" s="179">
        <v>2</v>
      </c>
      <c r="D3" s="179" t="s">
        <v>166</v>
      </c>
      <c r="E3" s="179" t="s">
        <v>75</v>
      </c>
      <c r="F3" s="184" t="s">
        <v>237</v>
      </c>
      <c r="G3" s="187"/>
      <c r="H3" s="184" t="s">
        <v>589</v>
      </c>
      <c r="I3" s="184"/>
    </row>
    <row r="4" spans="1:9" x14ac:dyDescent="0.2">
      <c r="A4" s="179" t="s">
        <v>84</v>
      </c>
      <c r="B4" s="186" t="s">
        <v>681</v>
      </c>
      <c r="C4" s="179">
        <v>17</v>
      </c>
      <c r="D4" s="179" t="s">
        <v>170</v>
      </c>
      <c r="E4" s="179" t="s">
        <v>78</v>
      </c>
      <c r="F4" s="184" t="s">
        <v>682</v>
      </c>
      <c r="G4" s="187"/>
      <c r="H4" s="184"/>
      <c r="I4" s="187"/>
    </row>
    <row r="5" spans="1:9" ht="72" x14ac:dyDescent="0.2">
      <c r="A5" s="179" t="s">
        <v>85</v>
      </c>
      <c r="B5" s="186" t="s">
        <v>683</v>
      </c>
      <c r="C5" s="179">
        <v>35</v>
      </c>
      <c r="D5" s="179" t="s">
        <v>170</v>
      </c>
      <c r="E5" s="179" t="s">
        <v>77</v>
      </c>
      <c r="F5" s="184" t="s">
        <v>684</v>
      </c>
      <c r="G5" s="187"/>
      <c r="H5" s="184" t="s">
        <v>685</v>
      </c>
      <c r="I5" s="184" t="s">
        <v>686</v>
      </c>
    </row>
    <row r="6" spans="1:9" x14ac:dyDescent="0.2">
      <c r="A6" s="179" t="s">
        <v>86</v>
      </c>
      <c r="B6" s="186" t="s">
        <v>687</v>
      </c>
      <c r="C6" s="179">
        <v>35</v>
      </c>
      <c r="D6" s="179" t="s">
        <v>170</v>
      </c>
      <c r="E6" s="179" t="s">
        <v>78</v>
      </c>
      <c r="F6" s="184" t="s">
        <v>688</v>
      </c>
      <c r="G6" s="187"/>
      <c r="H6" s="184"/>
      <c r="I6" s="187"/>
    </row>
    <row r="7" spans="1:9" ht="72" x14ac:dyDescent="0.2">
      <c r="A7" s="177" t="s">
        <v>87</v>
      </c>
      <c r="B7" s="189" t="s">
        <v>689</v>
      </c>
      <c r="C7" s="179">
        <v>35</v>
      </c>
      <c r="D7" s="179" t="s">
        <v>170</v>
      </c>
      <c r="E7" s="179" t="s">
        <v>77</v>
      </c>
      <c r="F7" s="184" t="s">
        <v>690</v>
      </c>
      <c r="G7" s="187" t="s">
        <v>691</v>
      </c>
      <c r="H7" s="184" t="s">
        <v>692</v>
      </c>
      <c r="I7" s="184" t="s">
        <v>686</v>
      </c>
    </row>
    <row r="8" spans="1:9" ht="48" x14ac:dyDescent="0.2">
      <c r="A8" s="177" t="s">
        <v>88</v>
      </c>
      <c r="B8" s="189" t="s">
        <v>693</v>
      </c>
      <c r="C8" s="179">
        <v>35</v>
      </c>
      <c r="D8" s="179" t="s">
        <v>170</v>
      </c>
      <c r="E8" s="179" t="s">
        <v>78</v>
      </c>
      <c r="F8" s="184" t="s">
        <v>694</v>
      </c>
      <c r="G8" s="187" t="s">
        <v>695</v>
      </c>
      <c r="H8" s="184"/>
      <c r="I8" s="187"/>
    </row>
    <row r="9" spans="1:9" ht="120" x14ac:dyDescent="0.2">
      <c r="A9" s="179" t="s">
        <v>89</v>
      </c>
      <c r="B9" s="186" t="s">
        <v>696</v>
      </c>
      <c r="C9" s="179">
        <v>20</v>
      </c>
      <c r="D9" s="179" t="s">
        <v>170</v>
      </c>
      <c r="E9" s="179" t="s">
        <v>77</v>
      </c>
      <c r="F9" s="184" t="s">
        <v>697</v>
      </c>
      <c r="G9" s="187"/>
      <c r="H9" s="184" t="s">
        <v>698</v>
      </c>
      <c r="I9" s="187"/>
    </row>
    <row r="10" spans="1:9" x14ac:dyDescent="0.2">
      <c r="A10" s="179" t="s">
        <v>90</v>
      </c>
      <c r="B10" s="186" t="s">
        <v>440</v>
      </c>
      <c r="C10" s="179">
        <v>35</v>
      </c>
      <c r="D10" s="179" t="s">
        <v>170</v>
      </c>
      <c r="E10" s="179" t="s">
        <v>75</v>
      </c>
      <c r="F10" s="184" t="s">
        <v>699</v>
      </c>
      <c r="G10" s="187" t="s">
        <v>700</v>
      </c>
      <c r="H10" s="184"/>
      <c r="I10" s="187"/>
    </row>
    <row r="11" spans="1:9" ht="48" x14ac:dyDescent="0.2">
      <c r="A11" s="179" t="s">
        <v>91</v>
      </c>
      <c r="B11" s="186" t="s">
        <v>701</v>
      </c>
      <c r="C11" s="179">
        <v>8</v>
      </c>
      <c r="D11" s="179" t="s">
        <v>170</v>
      </c>
      <c r="E11" s="179" t="s">
        <v>78</v>
      </c>
      <c r="F11" s="184" t="s">
        <v>702</v>
      </c>
      <c r="G11" s="187" t="s">
        <v>703</v>
      </c>
      <c r="H11" s="184"/>
      <c r="I11" s="187"/>
    </row>
    <row r="12" spans="1:9" x14ac:dyDescent="0.2">
      <c r="A12" s="177" t="s">
        <v>92</v>
      </c>
      <c r="B12" s="189" t="s">
        <v>704</v>
      </c>
      <c r="C12" s="177">
        <v>35</v>
      </c>
      <c r="D12" s="179" t="s">
        <v>170</v>
      </c>
      <c r="E12" s="177" t="s">
        <v>78</v>
      </c>
      <c r="F12" s="181" t="s">
        <v>705</v>
      </c>
      <c r="G12" s="180" t="s">
        <v>706</v>
      </c>
      <c r="H12" s="180"/>
      <c r="I12" s="180"/>
    </row>
    <row r="13" spans="1:9" s="191" customFormat="1" x14ac:dyDescent="0.2">
      <c r="A13" s="177" t="s">
        <v>93</v>
      </c>
      <c r="B13" s="189" t="s">
        <v>707</v>
      </c>
      <c r="C13" s="177">
        <v>35</v>
      </c>
      <c r="D13" s="179" t="s">
        <v>170</v>
      </c>
      <c r="E13" s="177" t="s">
        <v>78</v>
      </c>
      <c r="F13" s="181" t="s">
        <v>708</v>
      </c>
      <c r="G13" s="180" t="s">
        <v>709</v>
      </c>
      <c r="H13" s="180"/>
      <c r="I13" s="180"/>
    </row>
    <row r="14" spans="1:9" ht="24" x14ac:dyDescent="0.2">
      <c r="A14" s="179" t="s">
        <v>94</v>
      </c>
      <c r="B14" s="186" t="s">
        <v>710</v>
      </c>
      <c r="C14" s="179">
        <v>35</v>
      </c>
      <c r="D14" s="179" t="s">
        <v>170</v>
      </c>
      <c r="E14" s="179" t="s">
        <v>78</v>
      </c>
      <c r="F14" s="184" t="s">
        <v>711</v>
      </c>
      <c r="G14" s="187"/>
      <c r="H14" s="184"/>
      <c r="I14" s="187"/>
    </row>
    <row r="15" spans="1:9" ht="24" x14ac:dyDescent="0.2">
      <c r="A15" s="179" t="s">
        <v>95</v>
      </c>
      <c r="B15" s="186" t="s">
        <v>712</v>
      </c>
      <c r="C15" s="179">
        <v>35</v>
      </c>
      <c r="D15" s="179" t="s">
        <v>170</v>
      </c>
      <c r="E15" s="179" t="s">
        <v>78</v>
      </c>
      <c r="F15" s="184" t="s">
        <v>713</v>
      </c>
      <c r="G15" s="187"/>
      <c r="H15" s="184"/>
      <c r="I15" s="187"/>
    </row>
    <row r="16" spans="1:9" ht="36" x14ac:dyDescent="0.2">
      <c r="A16" s="179" t="s">
        <v>96</v>
      </c>
      <c r="B16" s="186" t="s">
        <v>714</v>
      </c>
      <c r="C16" s="179">
        <v>35</v>
      </c>
      <c r="D16" s="179" t="s">
        <v>170</v>
      </c>
      <c r="E16" s="179" t="s">
        <v>78</v>
      </c>
      <c r="F16" s="184" t="s">
        <v>715</v>
      </c>
      <c r="G16" s="187"/>
      <c r="H16" s="184"/>
      <c r="I16" s="187"/>
    </row>
    <row r="17" spans="1:9" ht="48" x14ac:dyDescent="0.2">
      <c r="A17" s="179" t="s">
        <v>97</v>
      </c>
      <c r="B17" s="186" t="s">
        <v>716</v>
      </c>
      <c r="C17" s="179">
        <v>3</v>
      </c>
      <c r="D17" s="179" t="s">
        <v>170</v>
      </c>
      <c r="E17" s="179" t="s">
        <v>75</v>
      </c>
      <c r="F17" s="184" t="s">
        <v>717</v>
      </c>
      <c r="G17" s="187" t="s">
        <v>718</v>
      </c>
      <c r="H17" s="184" t="s">
        <v>627</v>
      </c>
      <c r="I17" s="184" t="s">
        <v>628</v>
      </c>
    </row>
    <row r="18" spans="1:9" ht="24" x14ac:dyDescent="0.2">
      <c r="A18" s="179" t="s">
        <v>98</v>
      </c>
      <c r="B18" s="186" t="s">
        <v>719</v>
      </c>
      <c r="C18" s="179">
        <v>2</v>
      </c>
      <c r="D18" s="179" t="s">
        <v>170</v>
      </c>
      <c r="E18" s="179" t="s">
        <v>77</v>
      </c>
      <c r="F18" s="184" t="s">
        <v>720</v>
      </c>
      <c r="G18" s="187" t="s">
        <v>721</v>
      </c>
      <c r="H18" s="184" t="s">
        <v>722</v>
      </c>
      <c r="I18" s="184"/>
    </row>
    <row r="19" spans="1:9" ht="72" x14ac:dyDescent="0.2">
      <c r="A19" s="179" t="s">
        <v>99</v>
      </c>
      <c r="B19" s="186" t="s">
        <v>445</v>
      </c>
      <c r="C19" s="179">
        <v>9</v>
      </c>
      <c r="D19" s="179" t="s">
        <v>170</v>
      </c>
      <c r="E19" s="179" t="s">
        <v>75</v>
      </c>
      <c r="F19" s="184" t="s">
        <v>723</v>
      </c>
      <c r="G19" s="187" t="s">
        <v>724</v>
      </c>
      <c r="H19" s="184" t="s">
        <v>636</v>
      </c>
      <c r="I19" s="184" t="s">
        <v>725</v>
      </c>
    </row>
    <row r="20" spans="1:9" x14ac:dyDescent="0.2">
      <c r="A20" s="179" t="s">
        <v>100</v>
      </c>
      <c r="B20" s="186" t="s">
        <v>726</v>
      </c>
      <c r="C20" s="179">
        <v>35</v>
      </c>
      <c r="D20" s="179" t="s">
        <v>170</v>
      </c>
      <c r="E20" s="179" t="s">
        <v>75</v>
      </c>
      <c r="F20" s="184" t="s">
        <v>727</v>
      </c>
      <c r="G20" s="187" t="s">
        <v>728</v>
      </c>
      <c r="H20" s="184"/>
      <c r="I20" s="184"/>
    </row>
    <row r="21" spans="1:9" ht="24" x14ac:dyDescent="0.2">
      <c r="A21" s="179" t="s">
        <v>101</v>
      </c>
      <c r="B21" s="186" t="s">
        <v>729</v>
      </c>
      <c r="C21" s="179">
        <v>8</v>
      </c>
      <c r="D21" s="179" t="s">
        <v>170</v>
      </c>
      <c r="E21" s="179" t="s">
        <v>78</v>
      </c>
      <c r="F21" s="184" t="s">
        <v>730</v>
      </c>
      <c r="G21" s="187"/>
      <c r="H21" s="184" t="s">
        <v>731</v>
      </c>
      <c r="I21" s="184"/>
    </row>
    <row r="22" spans="1:9" x14ac:dyDescent="0.2">
      <c r="A22" s="179" t="s">
        <v>102</v>
      </c>
      <c r="B22" s="186" t="s">
        <v>732</v>
      </c>
      <c r="C22" s="179">
        <v>35</v>
      </c>
      <c r="D22" s="179" t="s">
        <v>170</v>
      </c>
      <c r="E22" s="179" t="s">
        <v>78</v>
      </c>
      <c r="F22" s="184" t="s">
        <v>733</v>
      </c>
      <c r="G22" s="187" t="s">
        <v>734</v>
      </c>
      <c r="H22" s="184"/>
      <c r="I22" s="184"/>
    </row>
    <row r="23" spans="1:9" ht="180" x14ac:dyDescent="0.2">
      <c r="A23" s="179" t="s">
        <v>103</v>
      </c>
      <c r="B23" s="186" t="s">
        <v>735</v>
      </c>
      <c r="C23" s="179">
        <v>30</v>
      </c>
      <c r="D23" s="179" t="s">
        <v>170</v>
      </c>
      <c r="E23" s="179" t="s">
        <v>77</v>
      </c>
      <c r="F23" s="184" t="s">
        <v>736</v>
      </c>
      <c r="G23" s="192" t="s">
        <v>737</v>
      </c>
      <c r="H23" s="184" t="s">
        <v>738</v>
      </c>
      <c r="I23" s="184"/>
    </row>
    <row r="24" spans="1:9" ht="168" x14ac:dyDescent="0.2">
      <c r="A24" s="179" t="s">
        <v>104</v>
      </c>
      <c r="B24" s="186" t="s">
        <v>739</v>
      </c>
      <c r="C24" s="179">
        <v>30</v>
      </c>
      <c r="D24" s="179" t="s">
        <v>170</v>
      </c>
      <c r="E24" s="179" t="s">
        <v>78</v>
      </c>
      <c r="F24" s="184" t="s">
        <v>740</v>
      </c>
      <c r="G24" s="187" t="s">
        <v>741</v>
      </c>
      <c r="H24" s="184" t="s">
        <v>742</v>
      </c>
      <c r="I24" s="184"/>
    </row>
    <row r="25" spans="1:9" x14ac:dyDescent="0.2">
      <c r="A25" s="179" t="s">
        <v>105</v>
      </c>
      <c r="B25" s="186" t="s">
        <v>743</v>
      </c>
      <c r="C25" s="179">
        <v>35</v>
      </c>
      <c r="D25" s="179" t="s">
        <v>170</v>
      </c>
      <c r="E25" s="179" t="s">
        <v>78</v>
      </c>
      <c r="F25" s="184" t="s">
        <v>744</v>
      </c>
      <c r="G25" s="187"/>
      <c r="H25" s="184"/>
      <c r="I25" s="187"/>
    </row>
    <row r="26" spans="1:9" x14ac:dyDescent="0.2">
      <c r="A26" s="179" t="s">
        <v>106</v>
      </c>
      <c r="B26" s="186" t="s">
        <v>745</v>
      </c>
      <c r="C26" s="179">
        <v>30</v>
      </c>
      <c r="D26" s="179" t="s">
        <v>170</v>
      </c>
      <c r="E26" s="179" t="s">
        <v>78</v>
      </c>
      <c r="F26" s="184" t="s">
        <v>746</v>
      </c>
      <c r="G26" s="187"/>
      <c r="H26" s="184"/>
      <c r="I26" s="187"/>
    </row>
    <row r="27" spans="1:9" ht="36" x14ac:dyDescent="0.2">
      <c r="A27" s="179" t="s">
        <v>107</v>
      </c>
      <c r="B27" s="186" t="s">
        <v>747</v>
      </c>
      <c r="C27" s="179">
        <v>100</v>
      </c>
      <c r="D27" s="179" t="s">
        <v>170</v>
      </c>
      <c r="E27" s="179" t="s">
        <v>77</v>
      </c>
      <c r="F27" s="184" t="s">
        <v>748</v>
      </c>
      <c r="G27" s="187"/>
      <c r="H27" s="184" t="s">
        <v>749</v>
      </c>
      <c r="I27" s="187"/>
    </row>
    <row r="28" spans="1:9" x14ac:dyDescent="0.2">
      <c r="A28" s="179" t="s">
        <v>108</v>
      </c>
      <c r="B28" s="186" t="s">
        <v>750</v>
      </c>
      <c r="C28" s="179">
        <v>70</v>
      </c>
      <c r="D28" s="179" t="s">
        <v>170</v>
      </c>
      <c r="E28" s="179" t="s">
        <v>78</v>
      </c>
      <c r="F28" s="184" t="s">
        <v>751</v>
      </c>
      <c r="G28" s="187" t="s">
        <v>752</v>
      </c>
      <c r="H28" s="184"/>
      <c r="I28" s="187"/>
    </row>
    <row r="29" spans="1:9" ht="36" x14ac:dyDescent="0.2">
      <c r="A29" s="179" t="s">
        <v>109</v>
      </c>
      <c r="B29" s="186" t="s">
        <v>753</v>
      </c>
      <c r="C29" s="179">
        <v>16</v>
      </c>
      <c r="D29" s="179" t="s">
        <v>166</v>
      </c>
      <c r="E29" s="179" t="s">
        <v>78</v>
      </c>
      <c r="F29" s="184" t="s">
        <v>282</v>
      </c>
      <c r="G29" s="187"/>
      <c r="H29" s="184" t="s">
        <v>660</v>
      </c>
      <c r="I29" s="187"/>
    </row>
    <row r="30" spans="1:9" ht="24" x14ac:dyDescent="0.2">
      <c r="A30" s="179" t="s">
        <v>110</v>
      </c>
      <c r="B30" s="186" t="s">
        <v>754</v>
      </c>
      <c r="C30" s="179">
        <v>16</v>
      </c>
      <c r="D30" s="179" t="s">
        <v>166</v>
      </c>
      <c r="E30" s="179" t="s">
        <v>78</v>
      </c>
      <c r="F30" s="184" t="s">
        <v>284</v>
      </c>
      <c r="G30" s="187"/>
      <c r="H30" s="184" t="s">
        <v>662</v>
      </c>
      <c r="I30" s="184"/>
    </row>
    <row r="31" spans="1:9" x14ac:dyDescent="0.2">
      <c r="A31" s="179" t="s">
        <v>111</v>
      </c>
      <c r="B31" s="186" t="s">
        <v>755</v>
      </c>
      <c r="C31" s="179">
        <v>1</v>
      </c>
      <c r="D31" s="179" t="s">
        <v>170</v>
      </c>
      <c r="E31" s="179" t="s">
        <v>75</v>
      </c>
      <c r="F31" s="184" t="s">
        <v>756</v>
      </c>
      <c r="G31" s="187"/>
      <c r="H31" s="184" t="s">
        <v>178</v>
      </c>
      <c r="I31" s="187"/>
    </row>
    <row r="32" spans="1:9" ht="108" x14ac:dyDescent="0.2">
      <c r="A32" s="179" t="s">
        <v>112</v>
      </c>
      <c r="B32" s="186" t="s">
        <v>757</v>
      </c>
      <c r="C32" s="179">
        <v>20</v>
      </c>
      <c r="D32" s="179" t="s">
        <v>170</v>
      </c>
      <c r="E32" s="179" t="s">
        <v>77</v>
      </c>
      <c r="F32" s="184" t="s">
        <v>758</v>
      </c>
      <c r="G32" s="187"/>
      <c r="H32" s="184" t="s">
        <v>612</v>
      </c>
      <c r="I32" s="184"/>
    </row>
    <row r="33" spans="1:10" ht="72" x14ac:dyDescent="0.2">
      <c r="A33" s="179" t="s">
        <v>113</v>
      </c>
      <c r="B33" s="186" t="s">
        <v>759</v>
      </c>
      <c r="C33" s="179">
        <v>20</v>
      </c>
      <c r="D33" s="179" t="s">
        <v>170</v>
      </c>
      <c r="E33" s="179" t="s">
        <v>77</v>
      </c>
      <c r="F33" s="184" t="s">
        <v>760</v>
      </c>
      <c r="G33" s="187"/>
      <c r="H33" s="184" t="s">
        <v>612</v>
      </c>
      <c r="I33" s="187"/>
    </row>
    <row r="34" spans="1:10" ht="36" x14ac:dyDescent="0.2">
      <c r="A34" s="179" t="s">
        <v>114</v>
      </c>
      <c r="B34" s="186" t="s">
        <v>761</v>
      </c>
      <c r="C34" s="179">
        <v>1</v>
      </c>
      <c r="D34" s="179" t="s">
        <v>170</v>
      </c>
      <c r="E34" s="179" t="s">
        <v>78</v>
      </c>
      <c r="F34" s="184" t="s">
        <v>762</v>
      </c>
      <c r="G34" s="187"/>
      <c r="H34" s="184" t="s">
        <v>178</v>
      </c>
      <c r="I34" s="184"/>
    </row>
    <row r="35" spans="1:10" ht="24" x14ac:dyDescent="0.2">
      <c r="A35" s="179" t="s">
        <v>115</v>
      </c>
      <c r="B35" s="186" t="s">
        <v>763</v>
      </c>
      <c r="C35" s="179">
        <v>20</v>
      </c>
      <c r="D35" s="179" t="s">
        <v>170</v>
      </c>
      <c r="E35" s="179" t="s">
        <v>77</v>
      </c>
      <c r="F35" s="184" t="s">
        <v>764</v>
      </c>
      <c r="G35" s="187"/>
      <c r="H35" s="184" t="s">
        <v>178</v>
      </c>
      <c r="I35" s="187"/>
    </row>
    <row r="36" spans="1:10" ht="48" x14ac:dyDescent="0.2">
      <c r="A36" s="179" t="s">
        <v>116</v>
      </c>
      <c r="B36" s="186" t="s">
        <v>765</v>
      </c>
      <c r="C36" s="179">
        <v>20</v>
      </c>
      <c r="D36" s="179" t="s">
        <v>170</v>
      </c>
      <c r="E36" s="179" t="s">
        <v>78</v>
      </c>
      <c r="F36" s="184" t="s">
        <v>766</v>
      </c>
      <c r="G36" s="187"/>
      <c r="H36" s="184" t="s">
        <v>612</v>
      </c>
      <c r="I36" s="184"/>
      <c r="J36" s="191"/>
    </row>
  </sheetData>
  <autoFilter ref="A1:I36" xr:uid="{00000000-0009-0000-0000-00000A000000}"/>
  <conditionalFormatting sqref="A2:I36">
    <cfRule type="expression" dxfId="118" priority="1">
      <formula>ISEVEN($A2)</formula>
    </cfRule>
    <cfRule type="expression" dxfId="117" priority="2">
      <formula>ISODD($A2)</formula>
    </cfRule>
  </conditionalFormatting>
  <printOptions horizontalCentered="1" verticalCentered="1"/>
  <pageMargins left="0" right="0"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92D050"/>
  </sheetPr>
  <dimension ref="A1:H34"/>
  <sheetViews>
    <sheetView zoomScaleNormal="100" workbookViewId="0">
      <pane xSplit="2" ySplit="1" topLeftCell="C20" activePane="bottomRight" state="frozen"/>
      <selection pane="topRight" activeCell="B1" sqref="B1"/>
      <selection pane="bottomLeft" activeCell="A2" sqref="A2"/>
      <selection pane="bottomRight" activeCell="F9" sqref="F9"/>
    </sheetView>
  </sheetViews>
  <sheetFormatPr defaultColWidth="11.42578125" defaultRowHeight="12" outlineLevelCol="1" x14ac:dyDescent="0.2"/>
  <cols>
    <col min="1" max="1" width="4" style="157" hidden="1" customWidth="1" outlineLevel="1"/>
    <col min="2" max="2" width="22.7109375" style="94" customWidth="1" collapsed="1"/>
    <col min="3" max="5" width="9.7109375" style="157" customWidth="1"/>
    <col min="6" max="7" width="65.7109375" style="37" customWidth="1"/>
    <col min="8" max="8" width="28.7109375" style="94" customWidth="1"/>
    <col min="9" max="16384" width="11.42578125" style="23"/>
  </cols>
  <sheetData>
    <row r="1" spans="1:8" s="22" customFormat="1" ht="24" x14ac:dyDescent="0.25">
      <c r="A1" s="223" t="s">
        <v>148</v>
      </c>
      <c r="B1" s="223" t="s">
        <v>149</v>
      </c>
      <c r="C1" s="223" t="s">
        <v>150</v>
      </c>
      <c r="D1" s="223" t="s">
        <v>151</v>
      </c>
      <c r="E1" s="223" t="s">
        <v>152</v>
      </c>
      <c r="F1" s="223" t="s">
        <v>3</v>
      </c>
      <c r="G1" s="223" t="s">
        <v>144</v>
      </c>
      <c r="H1" s="223" t="s">
        <v>4</v>
      </c>
    </row>
    <row r="2" spans="1:8" x14ac:dyDescent="0.2">
      <c r="A2" s="177" t="s">
        <v>82</v>
      </c>
      <c r="B2" s="194" t="s">
        <v>767</v>
      </c>
      <c r="C2" s="177">
        <v>4</v>
      </c>
      <c r="D2" s="177" t="s">
        <v>154</v>
      </c>
      <c r="E2" s="177" t="s">
        <v>75</v>
      </c>
      <c r="F2" s="195" t="s">
        <v>768</v>
      </c>
      <c r="G2" s="184"/>
      <c r="H2" s="184"/>
    </row>
    <row r="3" spans="1:8" ht="36" x14ac:dyDescent="0.2">
      <c r="A3" s="177" t="s">
        <v>83</v>
      </c>
      <c r="B3" s="194" t="s">
        <v>165</v>
      </c>
      <c r="C3" s="177">
        <v>2</v>
      </c>
      <c r="D3" s="177" t="s">
        <v>166</v>
      </c>
      <c r="E3" s="177" t="s">
        <v>75</v>
      </c>
      <c r="F3" s="195" t="s">
        <v>237</v>
      </c>
      <c r="G3" s="195" t="s">
        <v>589</v>
      </c>
      <c r="H3" s="195"/>
    </row>
    <row r="4" spans="1:8" ht="168" x14ac:dyDescent="0.2">
      <c r="A4" s="177" t="s">
        <v>84</v>
      </c>
      <c r="B4" s="194" t="s">
        <v>769</v>
      </c>
      <c r="C4" s="177">
        <v>1</v>
      </c>
      <c r="D4" s="177" t="s">
        <v>166</v>
      </c>
      <c r="E4" s="177" t="s">
        <v>75</v>
      </c>
      <c r="F4" s="195" t="s">
        <v>770</v>
      </c>
      <c r="G4" s="184" t="s">
        <v>771</v>
      </c>
      <c r="H4" s="184"/>
    </row>
    <row r="5" spans="1:8" ht="24" x14ac:dyDescent="0.2">
      <c r="A5" s="177" t="s">
        <v>85</v>
      </c>
      <c r="B5" s="194" t="s">
        <v>772</v>
      </c>
      <c r="C5" s="177">
        <v>35</v>
      </c>
      <c r="D5" s="177" t="s">
        <v>170</v>
      </c>
      <c r="E5" s="177" t="s">
        <v>77</v>
      </c>
      <c r="F5" s="195" t="s">
        <v>773</v>
      </c>
      <c r="G5" s="184" t="s">
        <v>771</v>
      </c>
      <c r="H5" s="184"/>
    </row>
    <row r="6" spans="1:8" ht="144" x14ac:dyDescent="0.2">
      <c r="A6" s="177" t="s">
        <v>86</v>
      </c>
      <c r="B6" s="194" t="s">
        <v>774</v>
      </c>
      <c r="C6" s="177">
        <v>30</v>
      </c>
      <c r="D6" s="177" t="s">
        <v>170</v>
      </c>
      <c r="E6" s="177" t="s">
        <v>77</v>
      </c>
      <c r="F6" s="195" t="s">
        <v>775</v>
      </c>
      <c r="G6" s="184" t="s">
        <v>776</v>
      </c>
      <c r="H6" s="184"/>
    </row>
    <row r="7" spans="1:8" ht="144" x14ac:dyDescent="0.2">
      <c r="A7" s="177" t="s">
        <v>87</v>
      </c>
      <c r="B7" s="194" t="s">
        <v>777</v>
      </c>
      <c r="C7" s="177">
        <v>30</v>
      </c>
      <c r="D7" s="177" t="s">
        <v>170</v>
      </c>
      <c r="E7" s="177" t="s">
        <v>77</v>
      </c>
      <c r="F7" s="195" t="s">
        <v>775</v>
      </c>
      <c r="G7" s="184" t="s">
        <v>776</v>
      </c>
      <c r="H7" s="184"/>
    </row>
    <row r="8" spans="1:8" ht="24" x14ac:dyDescent="0.2">
      <c r="A8" s="177" t="s">
        <v>88</v>
      </c>
      <c r="B8" s="194" t="s">
        <v>778</v>
      </c>
      <c r="C8" s="177">
        <v>35</v>
      </c>
      <c r="D8" s="177" t="s">
        <v>170</v>
      </c>
      <c r="E8" s="177" t="s">
        <v>77</v>
      </c>
      <c r="F8" s="195" t="s">
        <v>779</v>
      </c>
      <c r="G8" s="184" t="s">
        <v>722</v>
      </c>
      <c r="H8" s="184"/>
    </row>
    <row r="9" spans="1:8" ht="108" x14ac:dyDescent="0.2">
      <c r="A9" s="177" t="s">
        <v>89</v>
      </c>
      <c r="B9" s="194" t="s">
        <v>780</v>
      </c>
      <c r="C9" s="177">
        <v>7</v>
      </c>
      <c r="D9" s="177" t="s">
        <v>170</v>
      </c>
      <c r="E9" s="177" t="s">
        <v>77</v>
      </c>
      <c r="F9" s="195" t="s">
        <v>781</v>
      </c>
      <c r="G9" s="184" t="s">
        <v>782</v>
      </c>
      <c r="H9" s="184"/>
    </row>
    <row r="10" spans="1:8" ht="24" x14ac:dyDescent="0.2">
      <c r="A10" s="177" t="s">
        <v>90</v>
      </c>
      <c r="B10" s="194" t="s">
        <v>783</v>
      </c>
      <c r="C10" s="177">
        <v>35</v>
      </c>
      <c r="D10" s="177" t="s">
        <v>170</v>
      </c>
      <c r="E10" s="177" t="s">
        <v>77</v>
      </c>
      <c r="F10" s="195" t="s">
        <v>784</v>
      </c>
      <c r="G10" s="184" t="s">
        <v>785</v>
      </c>
      <c r="H10" s="184"/>
    </row>
    <row r="11" spans="1:8" ht="24" x14ac:dyDescent="0.2">
      <c r="A11" s="177" t="s">
        <v>91</v>
      </c>
      <c r="B11" s="194" t="s">
        <v>786</v>
      </c>
      <c r="C11" s="177">
        <v>35</v>
      </c>
      <c r="D11" s="177" t="s">
        <v>170</v>
      </c>
      <c r="E11" s="177" t="s">
        <v>77</v>
      </c>
      <c r="F11" s="195" t="s">
        <v>787</v>
      </c>
      <c r="G11" s="184" t="s">
        <v>785</v>
      </c>
      <c r="H11" s="184"/>
    </row>
    <row r="12" spans="1:8" ht="36" x14ac:dyDescent="0.2">
      <c r="A12" s="177" t="s">
        <v>92</v>
      </c>
      <c r="B12" s="194" t="s">
        <v>788</v>
      </c>
      <c r="C12" s="177">
        <v>35</v>
      </c>
      <c r="D12" s="177" t="s">
        <v>170</v>
      </c>
      <c r="E12" s="177" t="s">
        <v>77</v>
      </c>
      <c r="F12" s="195" t="s">
        <v>789</v>
      </c>
      <c r="G12" s="184" t="s">
        <v>790</v>
      </c>
      <c r="H12" s="184"/>
    </row>
    <row r="13" spans="1:8" ht="36" x14ac:dyDescent="0.2">
      <c r="A13" s="177" t="s">
        <v>93</v>
      </c>
      <c r="B13" s="194" t="s">
        <v>791</v>
      </c>
      <c r="C13" s="177">
        <v>35</v>
      </c>
      <c r="D13" s="177" t="s">
        <v>170</v>
      </c>
      <c r="E13" s="177" t="s">
        <v>78</v>
      </c>
      <c r="F13" s="195" t="s">
        <v>792</v>
      </c>
      <c r="G13" s="184" t="s">
        <v>790</v>
      </c>
      <c r="H13" s="184"/>
    </row>
    <row r="14" spans="1:8" ht="24" x14ac:dyDescent="0.2">
      <c r="A14" s="177" t="s">
        <v>94</v>
      </c>
      <c r="B14" s="194" t="s">
        <v>793</v>
      </c>
      <c r="C14" s="177">
        <v>35</v>
      </c>
      <c r="D14" s="177" t="s">
        <v>170</v>
      </c>
      <c r="E14" s="177" t="s">
        <v>77</v>
      </c>
      <c r="F14" s="195" t="s">
        <v>794</v>
      </c>
      <c r="G14" s="184" t="s">
        <v>785</v>
      </c>
      <c r="H14" s="184"/>
    </row>
    <row r="15" spans="1:8" ht="36" x14ac:dyDescent="0.2">
      <c r="A15" s="177" t="s">
        <v>95</v>
      </c>
      <c r="B15" s="194" t="s">
        <v>795</v>
      </c>
      <c r="C15" s="177">
        <v>8</v>
      </c>
      <c r="D15" s="177" t="s">
        <v>170</v>
      </c>
      <c r="E15" s="177" t="s">
        <v>77</v>
      </c>
      <c r="F15" s="195" t="s">
        <v>796</v>
      </c>
      <c r="G15" s="184" t="s">
        <v>785</v>
      </c>
      <c r="H15" s="184"/>
    </row>
    <row r="16" spans="1:8" ht="48" x14ac:dyDescent="0.2">
      <c r="A16" s="177" t="s">
        <v>96</v>
      </c>
      <c r="B16" s="194" t="s">
        <v>797</v>
      </c>
      <c r="C16" s="177">
        <v>3</v>
      </c>
      <c r="D16" s="177" t="s">
        <v>170</v>
      </c>
      <c r="E16" s="177" t="s">
        <v>78</v>
      </c>
      <c r="F16" s="195" t="s">
        <v>798</v>
      </c>
      <c r="G16" s="184" t="s">
        <v>785</v>
      </c>
      <c r="H16" s="184"/>
    </row>
    <row r="17" spans="1:8" ht="24" x14ac:dyDescent="0.2">
      <c r="A17" s="177" t="s">
        <v>97</v>
      </c>
      <c r="B17" s="194" t="s">
        <v>799</v>
      </c>
      <c r="C17" s="177">
        <v>35</v>
      </c>
      <c r="D17" s="177" t="s">
        <v>170</v>
      </c>
      <c r="E17" s="177" t="s">
        <v>78</v>
      </c>
      <c r="F17" s="195" t="s">
        <v>800</v>
      </c>
      <c r="G17" s="184" t="s">
        <v>785</v>
      </c>
      <c r="H17" s="184"/>
    </row>
    <row r="18" spans="1:8" ht="24" x14ac:dyDescent="0.2">
      <c r="A18" s="177" t="s">
        <v>98</v>
      </c>
      <c r="B18" s="194" t="s">
        <v>801</v>
      </c>
      <c r="C18" s="177">
        <v>35</v>
      </c>
      <c r="D18" s="177" t="s">
        <v>170</v>
      </c>
      <c r="E18" s="177" t="s">
        <v>78</v>
      </c>
      <c r="F18" s="195" t="s">
        <v>802</v>
      </c>
      <c r="G18" s="184" t="s">
        <v>785</v>
      </c>
      <c r="H18" s="184"/>
    </row>
    <row r="19" spans="1:8" ht="36" x14ac:dyDescent="0.2">
      <c r="A19" s="177" t="s">
        <v>99</v>
      </c>
      <c r="B19" s="194" t="s">
        <v>803</v>
      </c>
      <c r="C19" s="177">
        <v>35</v>
      </c>
      <c r="D19" s="177" t="s">
        <v>170</v>
      </c>
      <c r="E19" s="177" t="s">
        <v>78</v>
      </c>
      <c r="F19" s="195" t="s">
        <v>804</v>
      </c>
      <c r="G19" s="184" t="s">
        <v>790</v>
      </c>
      <c r="H19" s="184"/>
    </row>
    <row r="20" spans="1:8" ht="36" x14ac:dyDescent="0.2">
      <c r="A20" s="177" t="s">
        <v>100</v>
      </c>
      <c r="B20" s="194" t="s">
        <v>805</v>
      </c>
      <c r="C20" s="177">
        <v>35</v>
      </c>
      <c r="D20" s="177" t="s">
        <v>170</v>
      </c>
      <c r="E20" s="177" t="s">
        <v>78</v>
      </c>
      <c r="F20" s="195" t="s">
        <v>806</v>
      </c>
      <c r="G20" s="184" t="s">
        <v>790</v>
      </c>
      <c r="H20" s="184"/>
    </row>
    <row r="21" spans="1:8" ht="36" x14ac:dyDescent="0.2">
      <c r="A21" s="177" t="s">
        <v>101</v>
      </c>
      <c r="B21" s="194" t="s">
        <v>807</v>
      </c>
      <c r="C21" s="177">
        <v>35</v>
      </c>
      <c r="D21" s="177" t="s">
        <v>170</v>
      </c>
      <c r="E21" s="177" t="s">
        <v>78</v>
      </c>
      <c r="F21" s="195" t="s">
        <v>808</v>
      </c>
      <c r="G21" s="184" t="s">
        <v>790</v>
      </c>
      <c r="H21" s="184"/>
    </row>
    <row r="22" spans="1:8" ht="24" x14ac:dyDescent="0.2">
      <c r="A22" s="177" t="s">
        <v>102</v>
      </c>
      <c r="B22" s="194" t="s">
        <v>809</v>
      </c>
      <c r="C22" s="177">
        <v>2</v>
      </c>
      <c r="D22" s="177" t="s">
        <v>170</v>
      </c>
      <c r="E22" s="177" t="s">
        <v>78</v>
      </c>
      <c r="F22" s="195" t="s">
        <v>810</v>
      </c>
      <c r="G22" s="184" t="s">
        <v>785</v>
      </c>
      <c r="H22" s="184"/>
    </row>
    <row r="23" spans="1:8" ht="24" x14ac:dyDescent="0.2">
      <c r="A23" s="177" t="s">
        <v>103</v>
      </c>
      <c r="B23" s="194" t="s">
        <v>811</v>
      </c>
      <c r="C23" s="177">
        <v>9</v>
      </c>
      <c r="D23" s="177" t="s">
        <v>170</v>
      </c>
      <c r="E23" s="177" t="s">
        <v>78</v>
      </c>
      <c r="F23" s="195" t="s">
        <v>812</v>
      </c>
      <c r="G23" s="184" t="s">
        <v>785</v>
      </c>
      <c r="H23" s="184"/>
    </row>
    <row r="24" spans="1:8" ht="24" x14ac:dyDescent="0.2">
      <c r="A24" s="177" t="s">
        <v>104</v>
      </c>
      <c r="B24" s="194" t="s">
        <v>813</v>
      </c>
      <c r="C24" s="177">
        <v>35</v>
      </c>
      <c r="D24" s="177" t="s">
        <v>170</v>
      </c>
      <c r="E24" s="177" t="s">
        <v>78</v>
      </c>
      <c r="F24" s="195" t="s">
        <v>814</v>
      </c>
      <c r="G24" s="184" t="s">
        <v>785</v>
      </c>
      <c r="H24" s="184"/>
    </row>
    <row r="25" spans="1:8" ht="36" x14ac:dyDescent="0.2">
      <c r="A25" s="177" t="s">
        <v>105</v>
      </c>
      <c r="B25" s="194" t="s">
        <v>815</v>
      </c>
      <c r="C25" s="177">
        <v>8</v>
      </c>
      <c r="D25" s="177" t="s">
        <v>170</v>
      </c>
      <c r="E25" s="177" t="s">
        <v>78</v>
      </c>
      <c r="F25" s="195" t="s">
        <v>816</v>
      </c>
      <c r="G25" s="184" t="s">
        <v>817</v>
      </c>
      <c r="H25" s="184"/>
    </row>
    <row r="26" spans="1:8" ht="24" x14ac:dyDescent="0.2">
      <c r="A26" s="177" t="s">
        <v>106</v>
      </c>
      <c r="B26" s="194" t="s">
        <v>818</v>
      </c>
      <c r="C26" s="177">
        <v>35</v>
      </c>
      <c r="D26" s="177" t="s">
        <v>170</v>
      </c>
      <c r="E26" s="177" t="s">
        <v>78</v>
      </c>
      <c r="F26" s="195" t="s">
        <v>819</v>
      </c>
      <c r="G26" s="184" t="s">
        <v>790</v>
      </c>
      <c r="H26" s="184"/>
    </row>
    <row r="27" spans="1:8" ht="24" x14ac:dyDescent="0.2">
      <c r="A27" s="177" t="s">
        <v>107</v>
      </c>
      <c r="B27" s="194" t="s">
        <v>820</v>
      </c>
      <c r="C27" s="177">
        <v>35</v>
      </c>
      <c r="D27" s="177" t="s">
        <v>170</v>
      </c>
      <c r="E27" s="177" t="s">
        <v>78</v>
      </c>
      <c r="F27" s="195" t="s">
        <v>821</v>
      </c>
      <c r="G27" s="184" t="s">
        <v>790</v>
      </c>
      <c r="H27" s="184"/>
    </row>
    <row r="28" spans="1:8" ht="24" x14ac:dyDescent="0.2">
      <c r="A28" s="177" t="s">
        <v>108</v>
      </c>
      <c r="B28" s="194" t="s">
        <v>822</v>
      </c>
      <c r="C28" s="177">
        <v>30</v>
      </c>
      <c r="D28" s="177" t="s">
        <v>170</v>
      </c>
      <c r="E28" s="177" t="s">
        <v>78</v>
      </c>
      <c r="F28" s="195" t="s">
        <v>823</v>
      </c>
      <c r="G28" s="184" t="s">
        <v>790</v>
      </c>
      <c r="H28" s="184"/>
    </row>
    <row r="29" spans="1:8" ht="48" x14ac:dyDescent="0.2">
      <c r="A29" s="177" t="s">
        <v>109</v>
      </c>
      <c r="B29" s="194" t="s">
        <v>824</v>
      </c>
      <c r="C29" s="177">
        <v>100</v>
      </c>
      <c r="D29" s="177" t="s">
        <v>170</v>
      </c>
      <c r="E29" s="177" t="s">
        <v>78</v>
      </c>
      <c r="F29" s="195" t="s">
        <v>825</v>
      </c>
      <c r="G29" s="184" t="s">
        <v>826</v>
      </c>
      <c r="H29" s="184"/>
    </row>
    <row r="30" spans="1:8" ht="24" x14ac:dyDescent="0.2">
      <c r="A30" s="177" t="s">
        <v>110</v>
      </c>
      <c r="B30" s="194" t="s">
        <v>827</v>
      </c>
      <c r="C30" s="177">
        <v>13</v>
      </c>
      <c r="D30" s="177" t="s">
        <v>166</v>
      </c>
      <c r="E30" s="177" t="s">
        <v>78</v>
      </c>
      <c r="F30" s="195" t="s">
        <v>828</v>
      </c>
      <c r="G30" s="184" t="s">
        <v>785</v>
      </c>
      <c r="H30" s="184"/>
    </row>
    <row r="31" spans="1:8" ht="24" x14ac:dyDescent="0.2">
      <c r="A31" s="177" t="s">
        <v>111</v>
      </c>
      <c r="B31" s="194" t="s">
        <v>829</v>
      </c>
      <c r="C31" s="177">
        <v>70</v>
      </c>
      <c r="D31" s="177" t="s">
        <v>170</v>
      </c>
      <c r="E31" s="177" t="s">
        <v>78</v>
      </c>
      <c r="F31" s="195" t="s">
        <v>830</v>
      </c>
      <c r="G31" s="184" t="s">
        <v>790</v>
      </c>
      <c r="H31" s="184"/>
    </row>
    <row r="32" spans="1:8" ht="36" x14ac:dyDescent="0.2">
      <c r="A32" s="177" t="s">
        <v>112</v>
      </c>
      <c r="B32" s="194" t="s">
        <v>831</v>
      </c>
      <c r="C32" s="177">
        <v>16</v>
      </c>
      <c r="D32" s="177" t="s">
        <v>166</v>
      </c>
      <c r="E32" s="177" t="s">
        <v>78</v>
      </c>
      <c r="F32" s="195" t="s">
        <v>282</v>
      </c>
      <c r="G32" s="184" t="s">
        <v>660</v>
      </c>
      <c r="H32" s="184"/>
    </row>
    <row r="33" spans="1:8" ht="24" x14ac:dyDescent="0.2">
      <c r="A33" s="177" t="s">
        <v>113</v>
      </c>
      <c r="B33" s="182" t="s">
        <v>832</v>
      </c>
      <c r="C33" s="142">
        <v>16</v>
      </c>
      <c r="D33" s="142" t="s">
        <v>166</v>
      </c>
      <c r="E33" s="142" t="s">
        <v>78</v>
      </c>
      <c r="F33" s="196" t="s">
        <v>284</v>
      </c>
      <c r="G33" s="196" t="s">
        <v>662</v>
      </c>
      <c r="H33" s="183"/>
    </row>
    <row r="34" spans="1:8" x14ac:dyDescent="0.2">
      <c r="B34" s="160"/>
    </row>
  </sheetData>
  <autoFilter ref="A1:H33" xr:uid="{00000000-0009-0000-0000-00000B000000}"/>
  <conditionalFormatting sqref="A2:H33">
    <cfRule type="expression" dxfId="116" priority="1">
      <formula>ISEVEN($A2)</formula>
    </cfRule>
    <cfRule type="expression" dxfId="115" priority="2">
      <formula>ISODD($A2)</formula>
    </cfRule>
  </conditionalFormatting>
  <printOptions horizontalCentered="1"/>
  <pageMargins left="0" right="0" top="0" bottom="0"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tabColor rgb="FF92D050"/>
  </sheetPr>
  <dimension ref="A1:O69"/>
  <sheetViews>
    <sheetView zoomScaleNormal="100" workbookViewId="0">
      <pane xSplit="2" ySplit="1" topLeftCell="C8" activePane="bottomRight" state="frozen"/>
      <selection pane="topRight" activeCell="B1" sqref="B1"/>
      <selection pane="bottomLeft" activeCell="A2" sqref="A2"/>
      <selection pane="bottomRight" activeCell="O10" sqref="O10"/>
    </sheetView>
  </sheetViews>
  <sheetFormatPr defaultColWidth="11.42578125" defaultRowHeight="12" outlineLevelCol="1" x14ac:dyDescent="0.2"/>
  <cols>
    <col min="1" max="1" width="4" style="27" customWidth="1" outlineLevel="1"/>
    <col min="2" max="2" width="18.5703125" style="27" bestFit="1" customWidth="1"/>
    <col min="3" max="5" width="9.7109375" style="28" customWidth="1"/>
    <col min="6" max="6" width="51.28515625" style="29" customWidth="1"/>
    <col min="7" max="7" width="33.85546875" style="23" customWidth="1"/>
    <col min="8" max="8" width="45.5703125" style="37" customWidth="1"/>
    <col min="9" max="9" width="42.85546875" style="29" customWidth="1"/>
    <col min="10" max="16384" width="11.42578125" style="23"/>
  </cols>
  <sheetData>
    <row r="1" spans="1:15" s="22" customFormat="1" ht="24" x14ac:dyDescent="0.25">
      <c r="A1" s="115" t="s">
        <v>148</v>
      </c>
      <c r="B1" s="223" t="s">
        <v>149</v>
      </c>
      <c r="C1" s="223" t="s">
        <v>150</v>
      </c>
      <c r="D1" s="223" t="s">
        <v>151</v>
      </c>
      <c r="E1" s="223" t="s">
        <v>152</v>
      </c>
      <c r="F1" s="223" t="s">
        <v>3</v>
      </c>
      <c r="G1" s="223" t="s">
        <v>498</v>
      </c>
      <c r="H1" s="223" t="s">
        <v>144</v>
      </c>
      <c r="I1" s="223" t="s">
        <v>4</v>
      </c>
    </row>
    <row r="2" spans="1:15" ht="24" x14ac:dyDescent="0.2">
      <c r="A2" s="193" t="s">
        <v>82</v>
      </c>
      <c r="B2" s="186" t="s">
        <v>833</v>
      </c>
      <c r="C2" s="179">
        <v>5</v>
      </c>
      <c r="D2" s="179" t="s">
        <v>154</v>
      </c>
      <c r="E2" s="179" t="s">
        <v>75</v>
      </c>
      <c r="F2" s="184" t="s">
        <v>834</v>
      </c>
      <c r="G2" s="187"/>
      <c r="H2" s="184" t="s">
        <v>835</v>
      </c>
      <c r="I2" s="184"/>
    </row>
    <row r="3" spans="1:15" ht="36" x14ac:dyDescent="0.2">
      <c r="A3" s="193" t="s">
        <v>83</v>
      </c>
      <c r="B3" s="186" t="s">
        <v>165</v>
      </c>
      <c r="C3" s="179">
        <v>2</v>
      </c>
      <c r="D3" s="179" t="s">
        <v>166</v>
      </c>
      <c r="E3" s="179" t="s">
        <v>75</v>
      </c>
      <c r="F3" s="184" t="s">
        <v>237</v>
      </c>
      <c r="G3" s="187"/>
      <c r="H3" s="184" t="s">
        <v>836</v>
      </c>
      <c r="I3" s="184"/>
    </row>
    <row r="4" spans="1:15" ht="72" x14ac:dyDescent="0.2">
      <c r="A4" s="193" t="s">
        <v>84</v>
      </c>
      <c r="B4" s="186" t="s">
        <v>837</v>
      </c>
      <c r="C4" s="179">
        <v>1</v>
      </c>
      <c r="D4" s="179" t="s">
        <v>170</v>
      </c>
      <c r="E4" s="179" t="s">
        <v>77</v>
      </c>
      <c r="F4" s="184" t="s">
        <v>838</v>
      </c>
      <c r="G4" s="187" t="s">
        <v>839</v>
      </c>
      <c r="H4" s="184" t="s">
        <v>840</v>
      </c>
      <c r="I4" s="184"/>
    </row>
    <row r="5" spans="1:15" ht="84" x14ac:dyDescent="0.2">
      <c r="A5" s="193" t="s">
        <v>85</v>
      </c>
      <c r="B5" s="186" t="s">
        <v>841</v>
      </c>
      <c r="C5" s="179">
        <v>15</v>
      </c>
      <c r="D5" s="179" t="s">
        <v>166</v>
      </c>
      <c r="E5" s="179" t="s">
        <v>77</v>
      </c>
      <c r="F5" s="184" t="s">
        <v>842</v>
      </c>
      <c r="G5" s="187" t="s">
        <v>843</v>
      </c>
      <c r="H5" s="184" t="s">
        <v>844</v>
      </c>
      <c r="I5" s="184" t="s">
        <v>845</v>
      </c>
    </row>
    <row r="6" spans="1:15" ht="72" x14ac:dyDescent="0.2">
      <c r="A6" s="193" t="s">
        <v>86</v>
      </c>
      <c r="B6" s="186" t="s">
        <v>846</v>
      </c>
      <c r="C6" s="179">
        <v>3</v>
      </c>
      <c r="D6" s="179" t="s">
        <v>170</v>
      </c>
      <c r="E6" s="179" t="s">
        <v>77</v>
      </c>
      <c r="F6" s="184" t="s">
        <v>847</v>
      </c>
      <c r="G6" s="187" t="s">
        <v>848</v>
      </c>
      <c r="H6" s="184" t="s">
        <v>849</v>
      </c>
      <c r="I6" s="184"/>
    </row>
    <row r="7" spans="1:15" ht="84" x14ac:dyDescent="0.2">
      <c r="A7" s="193" t="s">
        <v>87</v>
      </c>
      <c r="B7" s="186" t="s">
        <v>850</v>
      </c>
      <c r="C7" s="179">
        <v>15</v>
      </c>
      <c r="D7" s="179" t="s">
        <v>166</v>
      </c>
      <c r="E7" s="179" t="s">
        <v>77</v>
      </c>
      <c r="F7" s="184" t="s">
        <v>851</v>
      </c>
      <c r="G7" s="187"/>
      <c r="H7" s="184" t="s">
        <v>852</v>
      </c>
      <c r="I7" s="184" t="s">
        <v>853</v>
      </c>
    </row>
    <row r="8" spans="1:15" ht="60" x14ac:dyDescent="0.2">
      <c r="A8" s="193" t="s">
        <v>88</v>
      </c>
      <c r="B8" s="186" t="s">
        <v>854</v>
      </c>
      <c r="C8" s="179">
        <v>3</v>
      </c>
      <c r="D8" s="179" t="s">
        <v>170</v>
      </c>
      <c r="E8" s="179" t="s">
        <v>77</v>
      </c>
      <c r="F8" s="184" t="s">
        <v>855</v>
      </c>
      <c r="G8" s="187"/>
      <c r="H8" s="184" t="s">
        <v>852</v>
      </c>
      <c r="I8" s="184" t="s">
        <v>856</v>
      </c>
    </row>
    <row r="9" spans="1:15" ht="192" x14ac:dyDescent="0.2">
      <c r="A9" s="193" t="s">
        <v>89</v>
      </c>
      <c r="B9" s="186" t="s">
        <v>857</v>
      </c>
      <c r="C9" s="179">
        <v>2</v>
      </c>
      <c r="D9" s="179" t="s">
        <v>170</v>
      </c>
      <c r="E9" s="179" t="s">
        <v>77</v>
      </c>
      <c r="F9" s="184" t="s">
        <v>858</v>
      </c>
      <c r="G9" s="187" t="s">
        <v>859</v>
      </c>
      <c r="H9" s="184" t="s">
        <v>860</v>
      </c>
      <c r="I9" s="184" t="s">
        <v>861</v>
      </c>
    </row>
    <row r="10" spans="1:15" ht="140.25" customHeight="1" x14ac:dyDescent="0.2">
      <c r="A10" s="193" t="s">
        <v>90</v>
      </c>
      <c r="B10" s="186" t="s">
        <v>862</v>
      </c>
      <c r="C10" s="179">
        <v>20</v>
      </c>
      <c r="D10" s="179" t="s">
        <v>170</v>
      </c>
      <c r="E10" s="179" t="s">
        <v>78</v>
      </c>
      <c r="F10" s="184" t="s">
        <v>863</v>
      </c>
      <c r="G10" s="187"/>
      <c r="H10" s="184" t="s">
        <v>577</v>
      </c>
      <c r="I10" s="184"/>
      <c r="O10" s="5">
        <f>5365104149437-5365104147354</f>
        <v>2083</v>
      </c>
    </row>
    <row r="11" spans="1:15" x14ac:dyDescent="0.2">
      <c r="A11" s="193" t="s">
        <v>91</v>
      </c>
      <c r="B11" s="186" t="s">
        <v>864</v>
      </c>
      <c r="C11" s="179">
        <v>70</v>
      </c>
      <c r="D11" s="179" t="s">
        <v>170</v>
      </c>
      <c r="E11" s="179" t="s">
        <v>78</v>
      </c>
      <c r="F11" s="184" t="s">
        <v>865</v>
      </c>
      <c r="G11" s="187"/>
      <c r="H11" s="184"/>
      <c r="I11" s="184"/>
    </row>
    <row r="12" spans="1:15" ht="72" x14ac:dyDescent="0.2">
      <c r="A12" s="193" t="s">
        <v>92</v>
      </c>
      <c r="B12" s="186" t="s">
        <v>866</v>
      </c>
      <c r="C12" s="179">
        <v>1</v>
      </c>
      <c r="D12" s="179" t="s">
        <v>154</v>
      </c>
      <c r="E12" s="179" t="s">
        <v>75</v>
      </c>
      <c r="F12" s="184" t="s">
        <v>867</v>
      </c>
      <c r="G12" s="187"/>
      <c r="H12" s="184" t="s">
        <v>868</v>
      </c>
      <c r="I12" s="184"/>
    </row>
    <row r="13" spans="1:15" ht="60" x14ac:dyDescent="0.2">
      <c r="A13" s="193" t="s">
        <v>93</v>
      </c>
      <c r="B13" s="186" t="s">
        <v>869</v>
      </c>
      <c r="C13" s="179">
        <v>1</v>
      </c>
      <c r="D13" s="179" t="s">
        <v>154</v>
      </c>
      <c r="E13" s="179" t="s">
        <v>77</v>
      </c>
      <c r="F13" s="184" t="s">
        <v>870</v>
      </c>
      <c r="G13" s="187"/>
      <c r="H13" s="184"/>
      <c r="I13" s="184"/>
    </row>
    <row r="14" spans="1:15" ht="185.25" customHeight="1" x14ac:dyDescent="0.2">
      <c r="A14" s="193" t="s">
        <v>94</v>
      </c>
      <c r="B14" s="186" t="s">
        <v>871</v>
      </c>
      <c r="C14" s="179">
        <v>3</v>
      </c>
      <c r="D14" s="179" t="s">
        <v>170</v>
      </c>
      <c r="E14" s="179" t="s">
        <v>77</v>
      </c>
      <c r="F14" s="184" t="s">
        <v>872</v>
      </c>
      <c r="G14" s="187"/>
      <c r="H14" s="184" t="s">
        <v>852</v>
      </c>
      <c r="I14" s="184" t="s">
        <v>856</v>
      </c>
    </row>
    <row r="15" spans="1:15" ht="60" x14ac:dyDescent="0.2">
      <c r="A15" s="193" t="s">
        <v>95</v>
      </c>
      <c r="B15" s="186" t="s">
        <v>873</v>
      </c>
      <c r="C15" s="179">
        <v>20</v>
      </c>
      <c r="D15" s="179" t="s">
        <v>170</v>
      </c>
      <c r="E15" s="179" t="s">
        <v>77</v>
      </c>
      <c r="F15" s="184" t="s">
        <v>874</v>
      </c>
      <c r="G15" s="187"/>
      <c r="H15" s="71" t="s">
        <v>193</v>
      </c>
      <c r="I15" s="184"/>
    </row>
    <row r="16" spans="1:15" ht="36" x14ac:dyDescent="0.2">
      <c r="A16" s="193" t="s">
        <v>96</v>
      </c>
      <c r="B16" s="186" t="s">
        <v>875</v>
      </c>
      <c r="C16" s="179">
        <v>8</v>
      </c>
      <c r="D16" s="179" t="s">
        <v>166</v>
      </c>
      <c r="E16" s="179" t="s">
        <v>78</v>
      </c>
      <c r="F16" s="184" t="s">
        <v>237</v>
      </c>
      <c r="G16" s="187"/>
      <c r="H16" s="184" t="s">
        <v>193</v>
      </c>
      <c r="I16" s="184"/>
    </row>
    <row r="17" spans="1:9" ht="60" x14ac:dyDescent="0.2">
      <c r="A17" s="193" t="s">
        <v>97</v>
      </c>
      <c r="B17" s="186" t="s">
        <v>876</v>
      </c>
      <c r="C17" s="179">
        <v>35</v>
      </c>
      <c r="D17" s="179" t="s">
        <v>170</v>
      </c>
      <c r="E17" s="179" t="s">
        <v>77</v>
      </c>
      <c r="F17" s="184" t="s">
        <v>877</v>
      </c>
      <c r="G17" s="187" t="s">
        <v>878</v>
      </c>
      <c r="H17" s="184" t="s">
        <v>852</v>
      </c>
      <c r="I17" s="184" t="s">
        <v>856</v>
      </c>
    </row>
    <row r="18" spans="1:9" x14ac:dyDescent="0.2">
      <c r="A18" s="193" t="s">
        <v>98</v>
      </c>
      <c r="B18" s="186" t="s">
        <v>879</v>
      </c>
      <c r="C18" s="179">
        <v>35</v>
      </c>
      <c r="D18" s="179" t="s">
        <v>170</v>
      </c>
      <c r="E18" s="179" t="s">
        <v>78</v>
      </c>
      <c r="F18" s="184" t="s">
        <v>880</v>
      </c>
      <c r="G18" s="187"/>
      <c r="H18" s="184"/>
      <c r="I18" s="184"/>
    </row>
    <row r="19" spans="1:9" ht="60" x14ac:dyDescent="0.2">
      <c r="A19" s="193" t="s">
        <v>99</v>
      </c>
      <c r="B19" s="186" t="s">
        <v>881</v>
      </c>
      <c r="C19" s="179">
        <v>35</v>
      </c>
      <c r="D19" s="179" t="s">
        <v>170</v>
      </c>
      <c r="E19" s="179" t="s">
        <v>77</v>
      </c>
      <c r="F19" s="184" t="s">
        <v>882</v>
      </c>
      <c r="G19" s="187" t="s">
        <v>883</v>
      </c>
      <c r="H19" s="184" t="s">
        <v>852</v>
      </c>
      <c r="I19" s="184" t="s">
        <v>856</v>
      </c>
    </row>
    <row r="20" spans="1:9" ht="36" x14ac:dyDescent="0.2">
      <c r="A20" s="193" t="s">
        <v>100</v>
      </c>
      <c r="B20" s="186" t="s">
        <v>884</v>
      </c>
      <c r="C20" s="179">
        <v>8</v>
      </c>
      <c r="D20" s="179" t="s">
        <v>170</v>
      </c>
      <c r="E20" s="179" t="s">
        <v>75</v>
      </c>
      <c r="F20" s="184" t="s">
        <v>885</v>
      </c>
      <c r="G20" s="187" t="s">
        <v>886</v>
      </c>
      <c r="H20" s="184" t="s">
        <v>887</v>
      </c>
      <c r="I20" s="184"/>
    </row>
    <row r="21" spans="1:9" ht="102" customHeight="1" x14ac:dyDescent="0.2">
      <c r="A21" s="193" t="s">
        <v>101</v>
      </c>
      <c r="B21" s="186" t="s">
        <v>888</v>
      </c>
      <c r="C21" s="179">
        <v>3</v>
      </c>
      <c r="D21" s="179" t="s">
        <v>170</v>
      </c>
      <c r="E21" s="179" t="s">
        <v>77</v>
      </c>
      <c r="F21" s="184" t="s">
        <v>889</v>
      </c>
      <c r="G21" s="187" t="s">
        <v>890</v>
      </c>
      <c r="H21" s="184" t="s">
        <v>891</v>
      </c>
      <c r="I21" s="184" t="s">
        <v>892</v>
      </c>
    </row>
    <row r="22" spans="1:9" ht="36" x14ac:dyDescent="0.2">
      <c r="A22" s="193" t="s">
        <v>102</v>
      </c>
      <c r="B22" s="186" t="s">
        <v>893</v>
      </c>
      <c r="C22" s="179">
        <v>2</v>
      </c>
      <c r="D22" s="179" t="s">
        <v>170</v>
      </c>
      <c r="E22" s="179" t="s">
        <v>78</v>
      </c>
      <c r="F22" s="184" t="s">
        <v>894</v>
      </c>
      <c r="G22" s="187" t="s">
        <v>721</v>
      </c>
      <c r="H22" s="184"/>
      <c r="I22" s="184"/>
    </row>
    <row r="23" spans="1:9" ht="36" x14ac:dyDescent="0.2">
      <c r="A23" s="193" t="s">
        <v>103</v>
      </c>
      <c r="B23" s="186" t="s">
        <v>895</v>
      </c>
      <c r="C23" s="179">
        <v>9</v>
      </c>
      <c r="D23" s="179" t="s">
        <v>170</v>
      </c>
      <c r="E23" s="179" t="s">
        <v>77</v>
      </c>
      <c r="F23" s="184" t="s">
        <v>896</v>
      </c>
      <c r="G23" s="187" t="s">
        <v>897</v>
      </c>
      <c r="H23" s="184"/>
      <c r="I23" s="184"/>
    </row>
    <row r="24" spans="1:9" x14ac:dyDescent="0.2">
      <c r="A24" s="193" t="s">
        <v>104</v>
      </c>
      <c r="B24" s="186" t="s">
        <v>898</v>
      </c>
      <c r="C24" s="179">
        <v>35</v>
      </c>
      <c r="D24" s="179" t="s">
        <v>170</v>
      </c>
      <c r="E24" s="179" t="s">
        <v>78</v>
      </c>
      <c r="F24" s="184" t="s">
        <v>899</v>
      </c>
      <c r="G24" s="187" t="s">
        <v>900</v>
      </c>
      <c r="H24" s="184"/>
      <c r="I24" s="184"/>
    </row>
    <row r="25" spans="1:9" ht="36" x14ac:dyDescent="0.2">
      <c r="A25" s="193" t="s">
        <v>105</v>
      </c>
      <c r="B25" s="186" t="s">
        <v>901</v>
      </c>
      <c r="C25" s="179">
        <v>16</v>
      </c>
      <c r="D25" s="179" t="s">
        <v>166</v>
      </c>
      <c r="E25" s="179" t="s">
        <v>78</v>
      </c>
      <c r="F25" s="184" t="s">
        <v>282</v>
      </c>
      <c r="G25" s="187"/>
      <c r="H25" s="184" t="s">
        <v>660</v>
      </c>
      <c r="I25" s="184"/>
    </row>
    <row r="26" spans="1:9" ht="24" x14ac:dyDescent="0.2">
      <c r="A26" s="193" t="s">
        <v>106</v>
      </c>
      <c r="B26" s="186" t="s">
        <v>902</v>
      </c>
      <c r="C26" s="179">
        <v>16</v>
      </c>
      <c r="D26" s="179" t="s">
        <v>166</v>
      </c>
      <c r="E26" s="179" t="s">
        <v>78</v>
      </c>
      <c r="F26" s="184" t="s">
        <v>284</v>
      </c>
      <c r="G26" s="187"/>
      <c r="H26" s="184" t="s">
        <v>662</v>
      </c>
      <c r="I26" s="184"/>
    </row>
    <row r="27" spans="1:9" ht="48" x14ac:dyDescent="0.2">
      <c r="A27" s="193" t="s">
        <v>107</v>
      </c>
      <c r="B27" s="186" t="s">
        <v>903</v>
      </c>
      <c r="C27" s="179">
        <v>35</v>
      </c>
      <c r="D27" s="179" t="s">
        <v>170</v>
      </c>
      <c r="E27" s="179" t="s">
        <v>77</v>
      </c>
      <c r="F27" s="184" t="s">
        <v>904</v>
      </c>
      <c r="G27" s="187" t="s">
        <v>905</v>
      </c>
      <c r="H27" s="184" t="s">
        <v>906</v>
      </c>
      <c r="I27" s="184"/>
    </row>
    <row r="28" spans="1:9" ht="183" customHeight="1" x14ac:dyDescent="0.2">
      <c r="A28" s="193" t="s">
        <v>108</v>
      </c>
      <c r="B28" s="186" t="s">
        <v>907</v>
      </c>
      <c r="C28" s="179">
        <v>30</v>
      </c>
      <c r="D28" s="179" t="s">
        <v>170</v>
      </c>
      <c r="E28" s="179" t="s">
        <v>77</v>
      </c>
      <c r="F28" s="184" t="s">
        <v>908</v>
      </c>
      <c r="G28" s="187" t="s">
        <v>909</v>
      </c>
      <c r="H28" s="184" t="s">
        <v>910</v>
      </c>
      <c r="I28" s="184"/>
    </row>
    <row r="29" spans="1:9" x14ac:dyDescent="0.2">
      <c r="A29" s="193" t="s">
        <v>109</v>
      </c>
      <c r="B29" s="186" t="s">
        <v>911</v>
      </c>
      <c r="C29" s="179">
        <v>30</v>
      </c>
      <c r="D29" s="179" t="s">
        <v>170</v>
      </c>
      <c r="E29" s="179" t="s">
        <v>78</v>
      </c>
      <c r="F29" s="184" t="s">
        <v>912</v>
      </c>
      <c r="G29" s="187"/>
      <c r="H29" s="184"/>
      <c r="I29" s="184"/>
    </row>
    <row r="30" spans="1:9" ht="36" x14ac:dyDescent="0.2">
      <c r="A30" s="193" t="s">
        <v>110</v>
      </c>
      <c r="B30" s="186" t="s">
        <v>913</v>
      </c>
      <c r="C30" s="179">
        <v>100</v>
      </c>
      <c r="D30" s="179" t="s">
        <v>170</v>
      </c>
      <c r="E30" s="179" t="s">
        <v>77</v>
      </c>
      <c r="F30" s="184" t="s">
        <v>914</v>
      </c>
      <c r="G30" s="187"/>
      <c r="H30" s="184" t="s">
        <v>749</v>
      </c>
      <c r="I30" s="184"/>
    </row>
    <row r="31" spans="1:9" ht="24" x14ac:dyDescent="0.2">
      <c r="A31" s="193" t="s">
        <v>111</v>
      </c>
      <c r="B31" s="186" t="s">
        <v>915</v>
      </c>
      <c r="C31" s="179">
        <v>13</v>
      </c>
      <c r="D31" s="179" t="s">
        <v>166</v>
      </c>
      <c r="E31" s="179" t="s">
        <v>78</v>
      </c>
      <c r="F31" s="184" t="s">
        <v>916</v>
      </c>
      <c r="G31" s="187"/>
      <c r="H31" s="184"/>
      <c r="I31" s="184"/>
    </row>
    <row r="32" spans="1:9" x14ac:dyDescent="0.2">
      <c r="A32" s="193" t="s">
        <v>112</v>
      </c>
      <c r="B32" s="186" t="s">
        <v>917</v>
      </c>
      <c r="C32" s="179">
        <v>20</v>
      </c>
      <c r="D32" s="179" t="s">
        <v>170</v>
      </c>
      <c r="E32" s="179" t="s">
        <v>78</v>
      </c>
      <c r="F32" s="184" t="s">
        <v>918</v>
      </c>
      <c r="G32" s="187" t="s">
        <v>919</v>
      </c>
      <c r="H32" s="184" t="s">
        <v>920</v>
      </c>
      <c r="I32" s="184"/>
    </row>
    <row r="33" spans="1:9" ht="24" x14ac:dyDescent="0.2">
      <c r="A33" s="193" t="s">
        <v>113</v>
      </c>
      <c r="B33" s="186" t="s">
        <v>921</v>
      </c>
      <c r="C33" s="179">
        <v>35</v>
      </c>
      <c r="D33" s="179" t="s">
        <v>170</v>
      </c>
      <c r="E33" s="179" t="s">
        <v>78</v>
      </c>
      <c r="F33" s="184" t="s">
        <v>922</v>
      </c>
      <c r="G33" s="187"/>
      <c r="H33" s="184" t="s">
        <v>923</v>
      </c>
      <c r="I33" s="184"/>
    </row>
    <row r="34" spans="1:9" ht="24" x14ac:dyDescent="0.2">
      <c r="A34" s="193" t="s">
        <v>114</v>
      </c>
      <c r="B34" s="186" t="s">
        <v>924</v>
      </c>
      <c r="C34" s="179">
        <v>209</v>
      </c>
      <c r="D34" s="179" t="s">
        <v>170</v>
      </c>
      <c r="E34" s="179" t="s">
        <v>78</v>
      </c>
      <c r="F34" s="184" t="s">
        <v>925</v>
      </c>
      <c r="G34" s="187"/>
      <c r="H34" s="184" t="s">
        <v>926</v>
      </c>
      <c r="I34" s="184"/>
    </row>
    <row r="35" spans="1:9" x14ac:dyDescent="0.2">
      <c r="A35" s="193" t="s">
        <v>115</v>
      </c>
      <c r="B35" s="186" t="s">
        <v>927</v>
      </c>
      <c r="C35" s="179">
        <v>20</v>
      </c>
      <c r="D35" s="179" t="s">
        <v>170</v>
      </c>
      <c r="E35" s="179" t="s">
        <v>78</v>
      </c>
      <c r="F35" s="184" t="s">
        <v>928</v>
      </c>
      <c r="G35" s="187" t="s">
        <v>929</v>
      </c>
      <c r="H35" s="184" t="s">
        <v>930</v>
      </c>
      <c r="I35" s="184"/>
    </row>
    <row r="36" spans="1:9" ht="36" x14ac:dyDescent="0.2">
      <c r="A36" s="193" t="s">
        <v>116</v>
      </c>
      <c r="B36" s="186" t="s">
        <v>931</v>
      </c>
      <c r="C36" s="179">
        <v>35</v>
      </c>
      <c r="D36" s="179" t="s">
        <v>170</v>
      </c>
      <c r="E36" s="179" t="s">
        <v>77</v>
      </c>
      <c r="F36" s="184" t="s">
        <v>932</v>
      </c>
      <c r="G36" s="187"/>
      <c r="H36" s="184" t="s">
        <v>172</v>
      </c>
      <c r="I36" s="184"/>
    </row>
    <row r="37" spans="1:9" ht="36" x14ac:dyDescent="0.2">
      <c r="A37" s="193" t="s">
        <v>117</v>
      </c>
      <c r="B37" s="186" t="s">
        <v>933</v>
      </c>
      <c r="C37" s="179">
        <v>35</v>
      </c>
      <c r="D37" s="179" t="s">
        <v>170</v>
      </c>
      <c r="E37" s="179" t="s">
        <v>77</v>
      </c>
      <c r="F37" s="184" t="s">
        <v>934</v>
      </c>
      <c r="G37" s="187"/>
      <c r="H37" s="184" t="s">
        <v>172</v>
      </c>
      <c r="I37" s="184"/>
    </row>
    <row r="38" spans="1:9" x14ac:dyDescent="0.2">
      <c r="A38" s="193" t="s">
        <v>118</v>
      </c>
      <c r="B38" s="186" t="s">
        <v>935</v>
      </c>
      <c r="C38" s="179">
        <v>35</v>
      </c>
      <c r="D38" s="179" t="s">
        <v>170</v>
      </c>
      <c r="E38" s="179" t="s">
        <v>78</v>
      </c>
      <c r="F38" s="184" t="s">
        <v>936</v>
      </c>
      <c r="G38" s="187"/>
      <c r="H38" s="184"/>
      <c r="I38" s="184"/>
    </row>
    <row r="39" spans="1:9" ht="24" x14ac:dyDescent="0.2">
      <c r="A39" s="193" t="s">
        <v>119</v>
      </c>
      <c r="B39" s="186" t="s">
        <v>937</v>
      </c>
      <c r="C39" s="179">
        <v>8</v>
      </c>
      <c r="D39" s="179" t="s">
        <v>170</v>
      </c>
      <c r="E39" s="179" t="s">
        <v>78</v>
      </c>
      <c r="F39" s="184" t="s">
        <v>938</v>
      </c>
      <c r="G39" s="187"/>
      <c r="H39" s="184" t="s">
        <v>939</v>
      </c>
      <c r="I39" s="184"/>
    </row>
    <row r="40" spans="1:9" ht="60" x14ac:dyDescent="0.2">
      <c r="A40" s="193" t="s">
        <v>120</v>
      </c>
      <c r="B40" s="186" t="s">
        <v>940</v>
      </c>
      <c r="C40" s="179">
        <v>3</v>
      </c>
      <c r="D40" s="179" t="s">
        <v>170</v>
      </c>
      <c r="E40" s="179" t="s">
        <v>78</v>
      </c>
      <c r="F40" s="184" t="s">
        <v>941</v>
      </c>
      <c r="G40" s="187"/>
      <c r="H40" s="184" t="s">
        <v>627</v>
      </c>
      <c r="I40" s="184" t="s">
        <v>628</v>
      </c>
    </row>
    <row r="41" spans="1:9" ht="36" x14ac:dyDescent="0.2">
      <c r="A41" s="193" t="s">
        <v>121</v>
      </c>
      <c r="B41" s="186" t="s">
        <v>942</v>
      </c>
      <c r="C41" s="179">
        <v>2</v>
      </c>
      <c r="D41" s="179" t="s">
        <v>170</v>
      </c>
      <c r="E41" s="179" t="s">
        <v>78</v>
      </c>
      <c r="F41" s="184" t="s">
        <v>943</v>
      </c>
      <c r="G41" s="187" t="s">
        <v>721</v>
      </c>
      <c r="H41" s="184"/>
      <c r="I41" s="184"/>
    </row>
    <row r="42" spans="1:9" ht="24" x14ac:dyDescent="0.2">
      <c r="A42" s="193" t="s">
        <v>122</v>
      </c>
      <c r="B42" s="186" t="s">
        <v>944</v>
      </c>
      <c r="C42" s="179">
        <v>9</v>
      </c>
      <c r="D42" s="179" t="s">
        <v>170</v>
      </c>
      <c r="E42" s="179" t="s">
        <v>78</v>
      </c>
      <c r="F42" s="184" t="s">
        <v>945</v>
      </c>
      <c r="G42" s="187"/>
      <c r="H42" s="184"/>
      <c r="I42" s="184"/>
    </row>
    <row r="43" spans="1:9" x14ac:dyDescent="0.2">
      <c r="A43" s="193" t="s">
        <v>123</v>
      </c>
      <c r="B43" s="186" t="s">
        <v>946</v>
      </c>
      <c r="C43" s="179">
        <v>35</v>
      </c>
      <c r="D43" s="179" t="s">
        <v>170</v>
      </c>
      <c r="E43" s="179" t="s">
        <v>78</v>
      </c>
      <c r="F43" s="184" t="s">
        <v>947</v>
      </c>
      <c r="G43" s="187"/>
      <c r="H43" s="184"/>
      <c r="I43" s="184"/>
    </row>
    <row r="44" spans="1:9" ht="36" x14ac:dyDescent="0.2">
      <c r="A44" s="193" t="s">
        <v>124</v>
      </c>
      <c r="B44" s="186" t="s">
        <v>948</v>
      </c>
      <c r="C44" s="179">
        <v>16</v>
      </c>
      <c r="D44" s="179" t="s">
        <v>166</v>
      </c>
      <c r="E44" s="179" t="s">
        <v>78</v>
      </c>
      <c r="F44" s="184" t="s">
        <v>282</v>
      </c>
      <c r="G44" s="187"/>
      <c r="H44" s="184" t="s">
        <v>660</v>
      </c>
      <c r="I44" s="184"/>
    </row>
    <row r="45" spans="1:9" ht="24" x14ac:dyDescent="0.2">
      <c r="A45" s="193" t="s">
        <v>125</v>
      </c>
      <c r="B45" s="186" t="s">
        <v>949</v>
      </c>
      <c r="C45" s="179">
        <v>16</v>
      </c>
      <c r="D45" s="179" t="s">
        <v>166</v>
      </c>
      <c r="E45" s="179" t="s">
        <v>78</v>
      </c>
      <c r="F45" s="184" t="s">
        <v>284</v>
      </c>
      <c r="G45" s="187"/>
      <c r="H45" s="184" t="s">
        <v>662</v>
      </c>
      <c r="I45" s="184"/>
    </row>
    <row r="46" spans="1:9" x14ac:dyDescent="0.2">
      <c r="A46" s="193" t="s">
        <v>126</v>
      </c>
      <c r="B46" s="186" t="s">
        <v>950</v>
      </c>
      <c r="C46" s="179">
        <v>35</v>
      </c>
      <c r="D46" s="179" t="s">
        <v>170</v>
      </c>
      <c r="E46" s="179" t="s">
        <v>78</v>
      </c>
      <c r="F46" s="184" t="s">
        <v>951</v>
      </c>
      <c r="G46" s="187"/>
      <c r="H46" s="184"/>
      <c r="I46" s="184"/>
    </row>
    <row r="47" spans="1:9" ht="146.25" customHeight="1" x14ac:dyDescent="0.2">
      <c r="A47" s="193" t="s">
        <v>127</v>
      </c>
      <c r="B47" s="186" t="s">
        <v>952</v>
      </c>
      <c r="C47" s="179">
        <v>30</v>
      </c>
      <c r="D47" s="179" t="s">
        <v>170</v>
      </c>
      <c r="E47" s="179" t="s">
        <v>78</v>
      </c>
      <c r="F47" s="184" t="s">
        <v>953</v>
      </c>
      <c r="G47" s="187"/>
      <c r="H47" s="184" t="s">
        <v>954</v>
      </c>
      <c r="I47" s="184"/>
    </row>
    <row r="48" spans="1:9" ht="58.5" customHeight="1" x14ac:dyDescent="0.2">
      <c r="A48" s="193" t="s">
        <v>128</v>
      </c>
      <c r="B48" s="186" t="s">
        <v>199</v>
      </c>
      <c r="C48" s="179">
        <v>3</v>
      </c>
      <c r="D48" s="179" t="s">
        <v>170</v>
      </c>
      <c r="E48" s="179" t="s">
        <v>75</v>
      </c>
      <c r="F48" s="184" t="s">
        <v>955</v>
      </c>
      <c r="G48" s="187"/>
      <c r="H48" s="184"/>
      <c r="I48" s="184"/>
    </row>
    <row r="49" spans="1:9" ht="48" x14ac:dyDescent="0.2">
      <c r="A49" s="193" t="s">
        <v>129</v>
      </c>
      <c r="B49" s="186" t="s">
        <v>956</v>
      </c>
      <c r="C49" s="216">
        <v>6</v>
      </c>
      <c r="D49" s="179" t="s">
        <v>166</v>
      </c>
      <c r="E49" s="179" t="s">
        <v>78</v>
      </c>
      <c r="F49" s="183" t="s">
        <v>957</v>
      </c>
      <c r="G49" s="187" t="s">
        <v>958</v>
      </c>
      <c r="H49" s="184" t="s">
        <v>959</v>
      </c>
      <c r="I49" s="184"/>
    </row>
    <row r="50" spans="1:9" ht="96" x14ac:dyDescent="0.2">
      <c r="A50" s="193" t="s">
        <v>130</v>
      </c>
      <c r="B50" s="194" t="s">
        <v>960</v>
      </c>
      <c r="C50" s="217">
        <v>15</v>
      </c>
      <c r="D50" s="179" t="s">
        <v>170</v>
      </c>
      <c r="E50" s="179" t="s">
        <v>78</v>
      </c>
      <c r="F50" s="184" t="s">
        <v>961</v>
      </c>
      <c r="G50" s="187" t="s">
        <v>962</v>
      </c>
      <c r="H50" s="184" t="s">
        <v>172</v>
      </c>
      <c r="I50" s="184"/>
    </row>
    <row r="51" spans="1:9" ht="15" x14ac:dyDescent="0.2">
      <c r="A51" s="193" t="s">
        <v>131</v>
      </c>
      <c r="B51" s="248" t="s">
        <v>963</v>
      </c>
      <c r="C51" s="25">
        <v>20</v>
      </c>
      <c r="D51" s="25" t="s">
        <v>170</v>
      </c>
      <c r="E51" s="25" t="s">
        <v>78</v>
      </c>
      <c r="F51" s="71" t="s">
        <v>964</v>
      </c>
      <c r="G51" s="71"/>
      <c r="H51" s="71" t="s">
        <v>178</v>
      </c>
      <c r="I51" s="51"/>
    </row>
    <row r="52" spans="1:9" ht="60" x14ac:dyDescent="0.2">
      <c r="A52" s="193" t="s">
        <v>132</v>
      </c>
      <c r="B52" s="186" t="s">
        <v>965</v>
      </c>
      <c r="C52" s="217">
        <v>2</v>
      </c>
      <c r="D52" s="179" t="s">
        <v>170</v>
      </c>
      <c r="E52" s="179" t="s">
        <v>75</v>
      </c>
      <c r="F52" s="184" t="s">
        <v>966</v>
      </c>
      <c r="G52" s="187"/>
      <c r="H52" s="184" t="s">
        <v>967</v>
      </c>
      <c r="I52" s="184"/>
    </row>
    <row r="53" spans="1:9" x14ac:dyDescent="0.2">
      <c r="F53" s="27"/>
      <c r="I53" s="27"/>
    </row>
    <row r="54" spans="1:9" x14ac:dyDescent="0.2">
      <c r="F54" s="27"/>
      <c r="I54" s="27"/>
    </row>
    <row r="55" spans="1:9" x14ac:dyDescent="0.2">
      <c r="F55" s="27"/>
      <c r="I55" s="27"/>
    </row>
    <row r="58" spans="1:9" x14ac:dyDescent="0.2">
      <c r="A58" s="23"/>
      <c r="B58" s="23"/>
      <c r="C58" s="23"/>
      <c r="D58" s="23"/>
      <c r="E58" s="23"/>
      <c r="F58" s="23"/>
      <c r="I58" s="23"/>
    </row>
    <row r="59" spans="1:9" x14ac:dyDescent="0.2">
      <c r="A59" s="23"/>
      <c r="B59" s="23"/>
      <c r="C59" s="23"/>
      <c r="D59" s="23"/>
      <c r="E59" s="23"/>
      <c r="F59" s="23"/>
      <c r="I59" s="23"/>
    </row>
    <row r="60" spans="1:9" x14ac:dyDescent="0.2">
      <c r="A60" s="23"/>
      <c r="B60" s="23"/>
      <c r="C60" s="23"/>
      <c r="D60" s="23"/>
      <c r="E60" s="23"/>
      <c r="F60" s="23"/>
      <c r="I60" s="23"/>
    </row>
    <row r="61" spans="1:9" x14ac:dyDescent="0.2">
      <c r="A61" s="23"/>
      <c r="B61" s="23"/>
      <c r="C61" s="23"/>
      <c r="D61" s="23"/>
      <c r="E61" s="23"/>
      <c r="F61" s="23"/>
      <c r="I61" s="23"/>
    </row>
    <row r="62" spans="1:9" x14ac:dyDescent="0.2">
      <c r="A62" s="23"/>
      <c r="B62" s="23"/>
      <c r="C62" s="23"/>
      <c r="D62" s="23"/>
      <c r="E62" s="23"/>
      <c r="F62" s="23"/>
      <c r="I62" s="23"/>
    </row>
    <row r="63" spans="1:9" x14ac:dyDescent="0.2">
      <c r="A63" s="23"/>
      <c r="B63" s="23"/>
      <c r="C63" s="23"/>
      <c r="D63" s="23"/>
      <c r="E63" s="23"/>
      <c r="F63" s="23"/>
      <c r="I63" s="23"/>
    </row>
    <row r="64" spans="1:9" x14ac:dyDescent="0.2">
      <c r="A64" s="23"/>
      <c r="B64" s="23"/>
      <c r="C64" s="23"/>
      <c r="D64" s="23"/>
      <c r="E64" s="23"/>
      <c r="F64" s="23"/>
      <c r="I64" s="23"/>
    </row>
    <row r="65" spans="8:8" s="23" customFormat="1" x14ac:dyDescent="0.2">
      <c r="H65" s="37"/>
    </row>
    <row r="66" spans="8:8" s="23" customFormat="1" x14ac:dyDescent="0.2">
      <c r="H66" s="37"/>
    </row>
    <row r="67" spans="8:8" s="23" customFormat="1" x14ac:dyDescent="0.2">
      <c r="H67" s="37"/>
    </row>
    <row r="68" spans="8:8" s="23" customFormat="1" x14ac:dyDescent="0.2">
      <c r="H68" s="37"/>
    </row>
    <row r="69" spans="8:8" s="23" customFormat="1" x14ac:dyDescent="0.2">
      <c r="H69" s="37"/>
    </row>
  </sheetData>
  <autoFilter ref="A1:I52" xr:uid="{00000000-0009-0000-0000-00000C000000}"/>
  <conditionalFormatting sqref="A50:H50">
    <cfRule type="expression" dxfId="114" priority="3">
      <formula>ISEVEN($A50)</formula>
    </cfRule>
    <cfRule type="expression" dxfId="113" priority="4">
      <formula>ISODD($A50)</formula>
    </cfRule>
  </conditionalFormatting>
  <conditionalFormatting sqref="A2:I14 A15:G15 I15 A16:I49 A51:A52">
    <cfRule type="expression" dxfId="112" priority="87">
      <formula>ISEVEN($A2)</formula>
    </cfRule>
    <cfRule type="expression" dxfId="111" priority="88">
      <formula>ISODD($A2)</formula>
    </cfRule>
  </conditionalFormatting>
  <conditionalFormatting sqref="B51:E51">
    <cfRule type="expression" dxfId="110" priority="39">
      <formula>#REF!="D"</formula>
    </cfRule>
    <cfRule type="expression" dxfId="109" priority="40">
      <formula>#REF!="A"</formula>
    </cfRule>
  </conditionalFormatting>
  <conditionalFormatting sqref="B51:F51">
    <cfRule type="expression" dxfId="108" priority="19">
      <formula>#REF!="D"</formula>
    </cfRule>
    <cfRule type="expression" dxfId="107" priority="20">
      <formula>#REF!="A"</formula>
    </cfRule>
  </conditionalFormatting>
  <conditionalFormatting sqref="B52:H52">
    <cfRule type="expression" dxfId="106" priority="1">
      <formula>ISEVEN($A52)</formula>
    </cfRule>
    <cfRule type="expression" dxfId="105" priority="2">
      <formula>ISODD($A52)</formula>
    </cfRule>
  </conditionalFormatting>
  <conditionalFormatting sqref="F51">
    <cfRule type="expression" dxfId="104" priority="15">
      <formula>#REF!="D"</formula>
    </cfRule>
    <cfRule type="expression" dxfId="103" priority="16">
      <formula>#REF!="A"</formula>
    </cfRule>
    <cfRule type="expression" dxfId="102" priority="17">
      <formula>#REF!="D"</formula>
    </cfRule>
    <cfRule type="expression" dxfId="101" priority="18">
      <formula>#REF!="A"</formula>
    </cfRule>
  </conditionalFormatting>
  <conditionalFormatting sqref="G51">
    <cfRule type="expression" dxfId="100" priority="29">
      <formula>#REF!="D"</formula>
    </cfRule>
    <cfRule type="expression" dxfId="99" priority="30">
      <formula>#REF!="A"</formula>
    </cfRule>
  </conditionalFormatting>
  <conditionalFormatting sqref="G51:H51">
    <cfRule type="expression" dxfId="98" priority="23">
      <formula>#REF!="D"</formula>
    </cfRule>
    <cfRule type="expression" dxfId="97" priority="24">
      <formula>#REF!="A"</formula>
    </cfRule>
  </conditionalFormatting>
  <conditionalFormatting sqref="H15">
    <cfRule type="expression" dxfId="96" priority="83">
      <formula>#REF!="D"</formula>
    </cfRule>
    <cfRule type="expression" dxfId="95" priority="84">
      <formula>#REF!="A"</formula>
    </cfRule>
    <cfRule type="expression" dxfId="94" priority="85">
      <formula>#REF!="D"</formula>
    </cfRule>
    <cfRule type="expression" dxfId="93" priority="86">
      <formula>#REF!="A"</formula>
    </cfRule>
  </conditionalFormatting>
  <conditionalFormatting sqref="H51">
    <cfRule type="expression" dxfId="92" priority="21">
      <formula>#REF!="D"</formula>
    </cfRule>
    <cfRule type="expression" dxfId="91" priority="22">
      <formula>#REF!="A"</formula>
    </cfRule>
  </conditionalFormatting>
  <conditionalFormatting sqref="I50:I52">
    <cfRule type="expression" dxfId="90" priority="13">
      <formula>ISEVEN($A50)</formula>
    </cfRule>
    <cfRule type="expression" dxfId="89" priority="14">
      <formula>ISODD($A50)</formula>
    </cfRule>
  </conditionalFormatting>
  <pageMargins left="0" right="0" top="0" bottom="0"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2">
    <tabColor rgb="FF92D050"/>
  </sheetPr>
  <dimension ref="A1:I23"/>
  <sheetViews>
    <sheetView zoomScaleNormal="100" workbookViewId="0">
      <pane xSplit="2" ySplit="1" topLeftCell="C2" activePane="bottomRight" state="frozen"/>
      <selection pane="topRight" activeCell="B1" sqref="B1"/>
      <selection pane="bottomLeft" activeCell="A2" sqref="A2"/>
      <selection pane="bottomRight" activeCell="F51" sqref="F51"/>
    </sheetView>
  </sheetViews>
  <sheetFormatPr defaultColWidth="11.42578125" defaultRowHeight="12" x14ac:dyDescent="0.2"/>
  <cols>
    <col min="1" max="1" width="4" style="27" customWidth="1"/>
    <col min="2" max="2" width="22.7109375" style="27" customWidth="1"/>
    <col min="3" max="5" width="9.7109375" style="28" customWidth="1"/>
    <col min="6" max="6" width="65.7109375" style="37" customWidth="1"/>
    <col min="7" max="7" width="46" style="37" customWidth="1"/>
    <col min="8" max="8" width="27.7109375" style="37" customWidth="1"/>
    <col min="9" max="16384" width="11.42578125" style="23"/>
  </cols>
  <sheetData>
    <row r="1" spans="1:9" s="22" customFormat="1" ht="24.75" thickBot="1" x14ac:dyDescent="0.3">
      <c r="A1" s="244" t="s">
        <v>148</v>
      </c>
      <c r="B1" s="70" t="s">
        <v>149</v>
      </c>
      <c r="C1" s="70" t="s">
        <v>150</v>
      </c>
      <c r="D1" s="70" t="s">
        <v>151</v>
      </c>
      <c r="E1" s="70" t="s">
        <v>152</v>
      </c>
      <c r="F1" s="70" t="s">
        <v>3</v>
      </c>
      <c r="G1" s="70" t="s">
        <v>144</v>
      </c>
      <c r="H1" s="70" t="s">
        <v>4</v>
      </c>
    </row>
    <row r="2" spans="1:9" s="36" customFormat="1" x14ac:dyDescent="0.2">
      <c r="A2" s="86" t="s">
        <v>82</v>
      </c>
      <c r="B2" s="219" t="s">
        <v>968</v>
      </c>
      <c r="C2" s="31">
        <v>8</v>
      </c>
      <c r="D2" s="31" t="s">
        <v>154</v>
      </c>
      <c r="E2" s="31" t="s">
        <v>75</v>
      </c>
      <c r="F2" s="221" t="s">
        <v>969</v>
      </c>
      <c r="G2" s="221"/>
      <c r="H2" s="221"/>
    </row>
    <row r="3" spans="1:9" ht="36" x14ac:dyDescent="0.2">
      <c r="A3" s="87" t="s">
        <v>83</v>
      </c>
      <c r="B3" s="220" t="s">
        <v>165</v>
      </c>
      <c r="C3" s="30">
        <v>2</v>
      </c>
      <c r="D3" s="30" t="s">
        <v>166</v>
      </c>
      <c r="E3" s="30" t="s">
        <v>75</v>
      </c>
      <c r="F3" s="218" t="s">
        <v>237</v>
      </c>
      <c r="G3" s="218" t="s">
        <v>589</v>
      </c>
      <c r="H3" s="218"/>
      <c r="I3" s="36"/>
    </row>
    <row r="4" spans="1:9" s="36" customFormat="1" ht="60" x14ac:dyDescent="0.2">
      <c r="A4" s="86" t="s">
        <v>84</v>
      </c>
      <c r="B4" s="219" t="s">
        <v>970</v>
      </c>
      <c r="C4" s="31">
        <v>20</v>
      </c>
      <c r="D4" s="31" t="s">
        <v>170</v>
      </c>
      <c r="E4" s="31" t="s">
        <v>78</v>
      </c>
      <c r="F4" s="221" t="s">
        <v>971</v>
      </c>
      <c r="G4" s="221"/>
      <c r="H4" s="221"/>
    </row>
    <row r="5" spans="1:9" s="36" customFormat="1" x14ac:dyDescent="0.2">
      <c r="A5" s="87" t="s">
        <v>85</v>
      </c>
      <c r="B5" s="220" t="s">
        <v>972</v>
      </c>
      <c r="C5" s="30">
        <v>8</v>
      </c>
      <c r="D5" s="30" t="s">
        <v>166</v>
      </c>
      <c r="E5" s="30" t="s">
        <v>78</v>
      </c>
      <c r="F5" s="218" t="s">
        <v>973</v>
      </c>
      <c r="G5" s="218"/>
      <c r="H5" s="218"/>
    </row>
    <row r="6" spans="1:9" s="36" customFormat="1" x14ac:dyDescent="0.2">
      <c r="A6" s="86" t="s">
        <v>86</v>
      </c>
      <c r="B6" s="219" t="s">
        <v>974</v>
      </c>
      <c r="C6" s="31">
        <v>8</v>
      </c>
      <c r="D6" s="31" t="s">
        <v>166</v>
      </c>
      <c r="E6" s="31" t="s">
        <v>78</v>
      </c>
      <c r="F6" s="35" t="s">
        <v>975</v>
      </c>
      <c r="G6" s="35"/>
      <c r="H6" s="35"/>
    </row>
    <row r="7" spans="1:9" s="36" customFormat="1" ht="24" x14ac:dyDescent="0.2">
      <c r="A7" s="87" t="s">
        <v>87</v>
      </c>
      <c r="B7" s="220" t="s">
        <v>976</v>
      </c>
      <c r="C7" s="30">
        <v>4</v>
      </c>
      <c r="D7" s="30" t="s">
        <v>166</v>
      </c>
      <c r="E7" s="30" t="s">
        <v>78</v>
      </c>
      <c r="F7" s="218" t="s">
        <v>977</v>
      </c>
      <c r="G7" s="218"/>
      <c r="H7" s="218"/>
    </row>
    <row r="8" spans="1:9" s="36" customFormat="1" ht="24" x14ac:dyDescent="0.2">
      <c r="A8" s="86" t="s">
        <v>88</v>
      </c>
      <c r="B8" s="219" t="s">
        <v>978</v>
      </c>
      <c r="C8" s="31">
        <v>4</v>
      </c>
      <c r="D8" s="31" t="s">
        <v>166</v>
      </c>
      <c r="E8" s="31" t="s">
        <v>78</v>
      </c>
      <c r="F8" s="35" t="s">
        <v>979</v>
      </c>
      <c r="G8" s="35"/>
      <c r="H8" s="35"/>
    </row>
    <row r="9" spans="1:9" x14ac:dyDescent="0.2">
      <c r="A9" s="87" t="s">
        <v>89</v>
      </c>
      <c r="B9" s="220" t="s">
        <v>980</v>
      </c>
      <c r="C9" s="30">
        <v>15</v>
      </c>
      <c r="D9" s="30" t="s">
        <v>170</v>
      </c>
      <c r="E9" s="30" t="s">
        <v>78</v>
      </c>
      <c r="F9" s="222" t="s">
        <v>981</v>
      </c>
      <c r="G9" s="222"/>
      <c r="H9" s="222"/>
    </row>
    <row r="10" spans="1:9" s="36" customFormat="1" x14ac:dyDescent="0.2">
      <c r="A10" s="86" t="s">
        <v>90</v>
      </c>
      <c r="B10" s="219" t="s">
        <v>982</v>
      </c>
      <c r="C10" s="31">
        <v>35</v>
      </c>
      <c r="D10" s="31" t="s">
        <v>170</v>
      </c>
      <c r="E10" s="31" t="s">
        <v>78</v>
      </c>
      <c r="F10" s="35" t="s">
        <v>983</v>
      </c>
      <c r="G10" s="35" t="s">
        <v>984</v>
      </c>
      <c r="H10" s="35"/>
    </row>
    <row r="11" spans="1:9" x14ac:dyDescent="0.2">
      <c r="A11" s="87" t="s">
        <v>91</v>
      </c>
      <c r="B11" s="220" t="s">
        <v>985</v>
      </c>
      <c r="C11" s="30">
        <v>35</v>
      </c>
      <c r="D11" s="30" t="s">
        <v>170</v>
      </c>
      <c r="E11" s="30" t="s">
        <v>78</v>
      </c>
      <c r="F11" s="222" t="s">
        <v>986</v>
      </c>
      <c r="G11" s="222" t="s">
        <v>984</v>
      </c>
      <c r="H11" s="222"/>
    </row>
    <row r="12" spans="1:9" s="36" customFormat="1" x14ac:dyDescent="0.2">
      <c r="A12" s="86" t="s">
        <v>92</v>
      </c>
      <c r="B12" s="219" t="s">
        <v>987</v>
      </c>
      <c r="C12" s="31">
        <v>35</v>
      </c>
      <c r="D12" s="31" t="s">
        <v>170</v>
      </c>
      <c r="E12" s="31" t="s">
        <v>78</v>
      </c>
      <c r="F12" s="35" t="s">
        <v>988</v>
      </c>
      <c r="G12" s="35" t="s">
        <v>984</v>
      </c>
      <c r="H12" s="35"/>
    </row>
    <row r="13" spans="1:9" x14ac:dyDescent="0.2">
      <c r="A13" s="87" t="s">
        <v>93</v>
      </c>
      <c r="B13" s="220" t="s">
        <v>989</v>
      </c>
      <c r="C13" s="30">
        <v>35</v>
      </c>
      <c r="D13" s="30" t="s">
        <v>170</v>
      </c>
      <c r="E13" s="30" t="s">
        <v>78</v>
      </c>
      <c r="F13" s="222" t="s">
        <v>990</v>
      </c>
      <c r="G13" s="222" t="s">
        <v>984</v>
      </c>
      <c r="H13" s="222"/>
    </row>
    <row r="14" spans="1:9" s="36" customFormat="1" x14ac:dyDescent="0.2">
      <c r="A14" s="86" t="s">
        <v>94</v>
      </c>
      <c r="B14" s="219" t="s">
        <v>991</v>
      </c>
      <c r="C14" s="31">
        <v>35</v>
      </c>
      <c r="D14" s="31" t="s">
        <v>170</v>
      </c>
      <c r="E14" s="31" t="s">
        <v>78</v>
      </c>
      <c r="F14" s="35" t="s">
        <v>992</v>
      </c>
      <c r="G14" s="35" t="s">
        <v>984</v>
      </c>
      <c r="H14" s="35"/>
    </row>
    <row r="22" s="23" customFormat="1" x14ac:dyDescent="0.2"/>
    <row r="23" s="23" customFormat="1" x14ac:dyDescent="0.2"/>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7">
    <tabColor rgb="FF92D050"/>
  </sheetPr>
  <dimension ref="A1:H18"/>
  <sheetViews>
    <sheetView zoomScaleNormal="100" workbookViewId="0">
      <pane ySplit="1" topLeftCell="A2" activePane="bottomLeft" state="frozen"/>
      <selection activeCell="B1" sqref="B1"/>
      <selection pane="bottomLeft" activeCell="G24" sqref="G24"/>
    </sheetView>
  </sheetViews>
  <sheetFormatPr defaultColWidth="11.42578125" defaultRowHeight="12" x14ac:dyDescent="0.25"/>
  <cols>
    <col min="1" max="1" width="4" style="94" hidden="1" customWidth="1"/>
    <col min="2" max="2" width="22.7109375" style="94" customWidth="1"/>
    <col min="3" max="5" width="9.7109375" style="157" customWidth="1"/>
    <col min="6" max="7" width="65.7109375" style="94" customWidth="1"/>
    <col min="8" max="8" width="35.140625" style="94" customWidth="1"/>
    <col min="9" max="16384" width="11.42578125" style="94"/>
  </cols>
  <sheetData>
    <row r="1" spans="1:8" s="160" customFormat="1" ht="24" x14ac:dyDescent="0.25">
      <c r="A1" s="223" t="s">
        <v>148</v>
      </c>
      <c r="B1" s="223" t="s">
        <v>149</v>
      </c>
      <c r="C1" s="223" t="s">
        <v>150</v>
      </c>
      <c r="D1" s="223" t="s">
        <v>151</v>
      </c>
      <c r="E1" s="223" t="s">
        <v>152</v>
      </c>
      <c r="F1" s="223" t="s">
        <v>3</v>
      </c>
      <c r="G1" s="223" t="s">
        <v>144</v>
      </c>
      <c r="H1" s="223" t="s">
        <v>4</v>
      </c>
    </row>
    <row r="2" spans="1:8" x14ac:dyDescent="0.25">
      <c r="A2" s="51" t="s">
        <v>82</v>
      </c>
      <c r="B2" s="155" t="s">
        <v>993</v>
      </c>
      <c r="C2" s="74">
        <v>6</v>
      </c>
      <c r="D2" s="74" t="s">
        <v>154</v>
      </c>
      <c r="E2" s="74" t="s">
        <v>75</v>
      </c>
      <c r="F2" s="51" t="s">
        <v>994</v>
      </c>
      <c r="G2" s="51"/>
      <c r="H2" s="51"/>
    </row>
    <row r="3" spans="1:8" ht="36" x14ac:dyDescent="0.25">
      <c r="A3" s="50" t="s">
        <v>83</v>
      </c>
      <c r="B3" s="156" t="s">
        <v>165</v>
      </c>
      <c r="C3" s="48">
        <v>2</v>
      </c>
      <c r="D3" s="48" t="s">
        <v>166</v>
      </c>
      <c r="E3" s="48" t="s">
        <v>75</v>
      </c>
      <c r="F3" s="50" t="s">
        <v>237</v>
      </c>
      <c r="G3" s="50" t="s">
        <v>589</v>
      </c>
      <c r="H3" s="50"/>
    </row>
    <row r="4" spans="1:8" ht="48" x14ac:dyDescent="0.25">
      <c r="A4" s="51" t="s">
        <v>84</v>
      </c>
      <c r="B4" s="155" t="s">
        <v>995</v>
      </c>
      <c r="C4" s="74">
        <v>1</v>
      </c>
      <c r="D4" s="74" t="s">
        <v>166</v>
      </c>
      <c r="E4" s="74" t="s">
        <v>75</v>
      </c>
      <c r="F4" s="51" t="s">
        <v>996</v>
      </c>
      <c r="G4" s="51" t="s">
        <v>997</v>
      </c>
      <c r="H4" s="51" t="s">
        <v>998</v>
      </c>
    </row>
    <row r="5" spans="1:8" ht="36" x14ac:dyDescent="0.25">
      <c r="A5" s="50" t="s">
        <v>85</v>
      </c>
      <c r="B5" s="156" t="s">
        <v>999</v>
      </c>
      <c r="C5" s="48">
        <v>8</v>
      </c>
      <c r="D5" s="48" t="s">
        <v>166</v>
      </c>
      <c r="E5" s="48" t="s">
        <v>78</v>
      </c>
      <c r="F5" s="50" t="s">
        <v>1000</v>
      </c>
      <c r="G5" s="50" t="s">
        <v>1001</v>
      </c>
      <c r="H5" s="50"/>
    </row>
    <row r="6" spans="1:8" ht="48" x14ac:dyDescent="0.25">
      <c r="A6" s="51" t="s">
        <v>86</v>
      </c>
      <c r="B6" s="155" t="s">
        <v>1002</v>
      </c>
      <c r="C6" s="74">
        <v>4</v>
      </c>
      <c r="D6" s="74" t="s">
        <v>166</v>
      </c>
      <c r="E6" s="74" t="s">
        <v>78</v>
      </c>
      <c r="F6" s="51" t="s">
        <v>1003</v>
      </c>
      <c r="G6" s="51" t="s">
        <v>1004</v>
      </c>
      <c r="H6" s="51"/>
    </row>
    <row r="7" spans="1:8" ht="48" x14ac:dyDescent="0.25">
      <c r="A7" s="50" t="s">
        <v>87</v>
      </c>
      <c r="B7" s="156" t="s">
        <v>1005</v>
      </c>
      <c r="C7" s="48">
        <v>1</v>
      </c>
      <c r="D7" s="48" t="s">
        <v>166</v>
      </c>
      <c r="E7" s="48" t="s">
        <v>78</v>
      </c>
      <c r="F7" s="50" t="s">
        <v>1006</v>
      </c>
      <c r="G7" s="50" t="s">
        <v>1004</v>
      </c>
      <c r="H7" s="50"/>
    </row>
    <row r="8" spans="1:8" ht="48" x14ac:dyDescent="0.25">
      <c r="A8" s="51" t="s">
        <v>88</v>
      </c>
      <c r="B8" s="155" t="s">
        <v>414</v>
      </c>
      <c r="C8" s="74">
        <v>5</v>
      </c>
      <c r="D8" s="74" t="s">
        <v>170</v>
      </c>
      <c r="E8" s="74" t="s">
        <v>78</v>
      </c>
      <c r="F8" s="51" t="s">
        <v>1007</v>
      </c>
      <c r="G8" s="51" t="s">
        <v>1004</v>
      </c>
      <c r="H8" s="51"/>
    </row>
    <row r="9" spans="1:8" x14ac:dyDescent="0.25">
      <c r="A9" s="50" t="s">
        <v>89</v>
      </c>
      <c r="B9" s="156" t="s">
        <v>1008</v>
      </c>
      <c r="C9" s="48">
        <v>8</v>
      </c>
      <c r="D9" s="48" t="s">
        <v>166</v>
      </c>
      <c r="E9" s="48" t="s">
        <v>78</v>
      </c>
      <c r="F9" s="50" t="s">
        <v>1009</v>
      </c>
      <c r="G9" s="50" t="s">
        <v>1010</v>
      </c>
      <c r="H9" s="50"/>
    </row>
    <row r="10" spans="1:8" ht="60" x14ac:dyDescent="0.25">
      <c r="A10" s="51" t="s">
        <v>90</v>
      </c>
      <c r="B10" s="155" t="s">
        <v>1011</v>
      </c>
      <c r="C10" s="74">
        <v>1</v>
      </c>
      <c r="D10" s="74" t="s">
        <v>166</v>
      </c>
      <c r="E10" s="74" t="s">
        <v>78</v>
      </c>
      <c r="F10" s="51" t="s">
        <v>1012</v>
      </c>
      <c r="G10" s="51" t="s">
        <v>997</v>
      </c>
      <c r="H10" s="51"/>
    </row>
    <row r="11" spans="1:8" ht="24" x14ac:dyDescent="0.25">
      <c r="A11" s="50" t="s">
        <v>91</v>
      </c>
      <c r="B11" s="156" t="s">
        <v>1013</v>
      </c>
      <c r="C11" s="48">
        <v>4</v>
      </c>
      <c r="D11" s="48" t="s">
        <v>166</v>
      </c>
      <c r="E11" s="48" t="s">
        <v>78</v>
      </c>
      <c r="F11" s="50" t="s">
        <v>1014</v>
      </c>
      <c r="G11" s="50" t="s">
        <v>1015</v>
      </c>
      <c r="H11" s="50"/>
    </row>
    <row r="12" spans="1:8" ht="24" x14ac:dyDescent="0.25">
      <c r="A12" s="51" t="s">
        <v>92</v>
      </c>
      <c r="B12" s="155" t="s">
        <v>1016</v>
      </c>
      <c r="C12" s="74">
        <v>4</v>
      </c>
      <c r="D12" s="74" t="s">
        <v>166</v>
      </c>
      <c r="E12" s="74" t="s">
        <v>78</v>
      </c>
      <c r="F12" s="51" t="s">
        <v>1017</v>
      </c>
      <c r="G12" s="51" t="s">
        <v>1018</v>
      </c>
      <c r="H12" s="51"/>
    </row>
    <row r="13" spans="1:8" ht="24" x14ac:dyDescent="0.25">
      <c r="A13" s="50" t="s">
        <v>93</v>
      </c>
      <c r="B13" s="156" t="s">
        <v>1019</v>
      </c>
      <c r="C13" s="48">
        <v>4</v>
      </c>
      <c r="D13" s="48" t="s">
        <v>166</v>
      </c>
      <c r="E13" s="48" t="s">
        <v>78</v>
      </c>
      <c r="F13" s="50" t="s">
        <v>1020</v>
      </c>
      <c r="G13" s="50" t="s">
        <v>1021</v>
      </c>
      <c r="H13" s="50"/>
    </row>
    <row r="14" spans="1:8" ht="24" x14ac:dyDescent="0.25">
      <c r="A14" s="51" t="s">
        <v>94</v>
      </c>
      <c r="B14" s="155" t="s">
        <v>1022</v>
      </c>
      <c r="C14" s="74">
        <v>4</v>
      </c>
      <c r="D14" s="74" t="s">
        <v>166</v>
      </c>
      <c r="E14" s="74" t="s">
        <v>78</v>
      </c>
      <c r="F14" s="51" t="s">
        <v>1023</v>
      </c>
      <c r="G14" s="51" t="s">
        <v>1024</v>
      </c>
      <c r="H14" s="51"/>
    </row>
    <row r="15" spans="1:8" ht="24" x14ac:dyDescent="0.25">
      <c r="A15" s="50" t="s">
        <v>95</v>
      </c>
      <c r="B15" s="156" t="s">
        <v>1025</v>
      </c>
      <c r="C15" s="48">
        <v>35</v>
      </c>
      <c r="D15" s="48" t="s">
        <v>170</v>
      </c>
      <c r="E15" s="48" t="s">
        <v>78</v>
      </c>
      <c r="F15" s="50" t="s">
        <v>354</v>
      </c>
      <c r="G15" s="50" t="s">
        <v>997</v>
      </c>
      <c r="H15" s="50"/>
    </row>
    <row r="16" spans="1:8" ht="24" x14ac:dyDescent="0.25">
      <c r="A16" s="51" t="s">
        <v>96</v>
      </c>
      <c r="B16" s="155" t="s">
        <v>1026</v>
      </c>
      <c r="C16" s="74">
        <v>35</v>
      </c>
      <c r="D16" s="74" t="s">
        <v>170</v>
      </c>
      <c r="E16" s="74" t="s">
        <v>78</v>
      </c>
      <c r="F16" s="51" t="s">
        <v>354</v>
      </c>
      <c r="G16" s="51" t="s">
        <v>997</v>
      </c>
      <c r="H16" s="51"/>
    </row>
    <row r="17" spans="1:8" ht="24" x14ac:dyDescent="0.25">
      <c r="A17" s="50" t="s">
        <v>97</v>
      </c>
      <c r="B17" s="156" t="s">
        <v>1027</v>
      </c>
      <c r="C17" s="48">
        <v>35</v>
      </c>
      <c r="D17" s="48" t="s">
        <v>170</v>
      </c>
      <c r="E17" s="48" t="s">
        <v>78</v>
      </c>
      <c r="F17" s="50" t="s">
        <v>354</v>
      </c>
      <c r="G17" s="50" t="s">
        <v>997</v>
      </c>
      <c r="H17" s="50"/>
    </row>
    <row r="18" spans="1:8" ht="24" x14ac:dyDescent="0.25">
      <c r="A18" s="51" t="s">
        <v>98</v>
      </c>
      <c r="B18" s="155" t="s">
        <v>1028</v>
      </c>
      <c r="C18" s="74">
        <v>35</v>
      </c>
      <c r="D18" s="74" t="s">
        <v>170</v>
      </c>
      <c r="E18" s="74" t="s">
        <v>78</v>
      </c>
      <c r="F18" s="51" t="s">
        <v>354</v>
      </c>
      <c r="G18" s="51" t="s">
        <v>997</v>
      </c>
      <c r="H18" s="51"/>
    </row>
  </sheetData>
  <autoFilter ref="A1:H18" xr:uid="{00000000-0009-0000-0000-00000E000000}"/>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4">
    <tabColor rgb="FF92D050"/>
  </sheetPr>
  <dimension ref="A1:I33"/>
  <sheetViews>
    <sheetView zoomScaleNormal="100" workbookViewId="0">
      <pane xSplit="2" ySplit="1" topLeftCell="C23" activePane="bottomRight" state="frozenSplit"/>
      <selection pane="topRight" activeCell="B1" sqref="B1"/>
      <selection pane="bottomLeft" activeCell="A2" sqref="A2"/>
      <selection pane="bottomRight" activeCell="C32" sqref="C32:F33"/>
    </sheetView>
  </sheetViews>
  <sheetFormatPr defaultColWidth="11.42578125" defaultRowHeight="15" x14ac:dyDescent="0.25"/>
  <cols>
    <col min="1" max="1" width="4" customWidth="1"/>
    <col min="2" max="2" width="22.7109375" customWidth="1"/>
    <col min="3" max="5" width="9.7109375" style="2" customWidth="1"/>
    <col min="6" max="6" width="65.7109375" style="1" customWidth="1"/>
    <col min="7" max="7" width="22.7109375" customWidth="1"/>
    <col min="8" max="8" width="46.28515625" customWidth="1"/>
    <col min="9" max="9" width="42.42578125" style="1" customWidth="1"/>
  </cols>
  <sheetData>
    <row r="1" spans="1:9" s="3" customFormat="1" ht="24" x14ac:dyDescent="0.25">
      <c r="A1" s="223" t="s">
        <v>148</v>
      </c>
      <c r="B1" s="223" t="s">
        <v>149</v>
      </c>
      <c r="C1" s="223" t="s">
        <v>150</v>
      </c>
      <c r="D1" s="223" t="s">
        <v>151</v>
      </c>
      <c r="E1" s="223" t="s">
        <v>152</v>
      </c>
      <c r="F1" s="223" t="s">
        <v>3</v>
      </c>
      <c r="G1" s="223" t="s">
        <v>498</v>
      </c>
      <c r="H1" s="223" t="s">
        <v>144</v>
      </c>
      <c r="I1" s="223" t="s">
        <v>4</v>
      </c>
    </row>
    <row r="2" spans="1:9" s="5" customFormat="1" ht="108" x14ac:dyDescent="0.25">
      <c r="A2" s="113" t="s">
        <v>82</v>
      </c>
      <c r="B2" s="113" t="s">
        <v>1029</v>
      </c>
      <c r="C2" s="216">
        <v>6</v>
      </c>
      <c r="D2" s="216" t="s">
        <v>154</v>
      </c>
      <c r="E2" s="216" t="s">
        <v>75</v>
      </c>
      <c r="F2" s="51" t="s">
        <v>1030</v>
      </c>
      <c r="G2" s="121"/>
      <c r="H2" s="51"/>
      <c r="I2" s="51" t="s">
        <v>1031</v>
      </c>
    </row>
    <row r="3" spans="1:9" ht="36" x14ac:dyDescent="0.25">
      <c r="A3" s="114" t="s">
        <v>83</v>
      </c>
      <c r="B3" s="114" t="s">
        <v>165</v>
      </c>
      <c r="C3" s="217">
        <v>2</v>
      </c>
      <c r="D3" s="217" t="s">
        <v>166</v>
      </c>
      <c r="E3" s="217" t="s">
        <v>75</v>
      </c>
      <c r="F3" s="50" t="s">
        <v>237</v>
      </c>
      <c r="G3" s="122"/>
      <c r="H3" s="50" t="s">
        <v>589</v>
      </c>
      <c r="I3" s="50"/>
    </row>
    <row r="4" spans="1:9" s="5" customFormat="1" ht="84" x14ac:dyDescent="0.25">
      <c r="A4" s="113" t="s">
        <v>84</v>
      </c>
      <c r="B4" s="113" t="s">
        <v>369</v>
      </c>
      <c r="C4" s="216">
        <v>14</v>
      </c>
      <c r="D4" s="216" t="s">
        <v>170</v>
      </c>
      <c r="E4" s="216" t="s">
        <v>77</v>
      </c>
      <c r="F4" s="51" t="s">
        <v>1032</v>
      </c>
      <c r="G4" s="121" t="s">
        <v>1033</v>
      </c>
      <c r="H4" s="51"/>
      <c r="I4" s="51" t="s">
        <v>1034</v>
      </c>
    </row>
    <row r="5" spans="1:9" s="5" customFormat="1" ht="48" x14ac:dyDescent="0.25">
      <c r="A5" s="114" t="s">
        <v>85</v>
      </c>
      <c r="B5" s="114" t="s">
        <v>1035</v>
      </c>
      <c r="C5" s="217">
        <v>1</v>
      </c>
      <c r="D5" s="217" t="s">
        <v>170</v>
      </c>
      <c r="E5" s="217" t="s">
        <v>77</v>
      </c>
      <c r="F5" s="50" t="s">
        <v>1036</v>
      </c>
      <c r="G5" s="122"/>
      <c r="H5" s="50"/>
      <c r="I5" s="50" t="s">
        <v>1037</v>
      </c>
    </row>
    <row r="6" spans="1:9" s="5" customFormat="1" ht="36" x14ac:dyDescent="0.25">
      <c r="A6" s="113" t="s">
        <v>86</v>
      </c>
      <c r="B6" s="113" t="s">
        <v>1038</v>
      </c>
      <c r="C6" s="216">
        <v>3</v>
      </c>
      <c r="D6" s="216" t="s">
        <v>166</v>
      </c>
      <c r="E6" s="216" t="s">
        <v>78</v>
      </c>
      <c r="F6" s="51" t="s">
        <v>1039</v>
      </c>
      <c r="G6" s="121" t="s">
        <v>522</v>
      </c>
      <c r="H6" s="51"/>
      <c r="I6" s="51"/>
    </row>
    <row r="7" spans="1:9" s="5" customFormat="1" x14ac:dyDescent="0.25">
      <c r="A7" s="114" t="s">
        <v>87</v>
      </c>
      <c r="B7" s="114" t="s">
        <v>1040</v>
      </c>
      <c r="C7" s="217">
        <v>35</v>
      </c>
      <c r="D7" s="217" t="s">
        <v>170</v>
      </c>
      <c r="E7" s="217" t="s">
        <v>78</v>
      </c>
      <c r="F7" s="50" t="s">
        <v>1041</v>
      </c>
      <c r="G7" s="122" t="s">
        <v>1042</v>
      </c>
      <c r="H7" s="50"/>
      <c r="I7" s="50"/>
    </row>
    <row r="8" spans="1:9" s="5" customFormat="1" x14ac:dyDescent="0.25">
      <c r="A8" s="113" t="s">
        <v>88</v>
      </c>
      <c r="B8" s="113" t="s">
        <v>1043</v>
      </c>
      <c r="C8" s="216">
        <v>35</v>
      </c>
      <c r="D8" s="216" t="s">
        <v>170</v>
      </c>
      <c r="E8" s="216" t="s">
        <v>78</v>
      </c>
      <c r="F8" s="51" t="s">
        <v>1044</v>
      </c>
      <c r="G8" s="121" t="s">
        <v>1045</v>
      </c>
      <c r="H8" s="51"/>
      <c r="I8" s="51"/>
    </row>
    <row r="9" spans="1:9" s="5" customFormat="1" x14ac:dyDescent="0.25">
      <c r="A9" s="114" t="s">
        <v>89</v>
      </c>
      <c r="B9" s="114" t="s">
        <v>1046</v>
      </c>
      <c r="C9" s="217">
        <v>35</v>
      </c>
      <c r="D9" s="217" t="s">
        <v>170</v>
      </c>
      <c r="E9" s="217" t="s">
        <v>78</v>
      </c>
      <c r="F9" s="50" t="s">
        <v>1047</v>
      </c>
      <c r="G9" s="122"/>
      <c r="H9" s="50"/>
      <c r="I9" s="50"/>
    </row>
    <row r="10" spans="1:9" s="5" customFormat="1" x14ac:dyDescent="0.25">
      <c r="A10" s="113" t="s">
        <v>90</v>
      </c>
      <c r="B10" s="113" t="s">
        <v>1048</v>
      </c>
      <c r="C10" s="216">
        <v>35</v>
      </c>
      <c r="D10" s="216" t="s">
        <v>170</v>
      </c>
      <c r="E10" s="216" t="s">
        <v>78</v>
      </c>
      <c r="F10" s="51" t="s">
        <v>1049</v>
      </c>
      <c r="G10" s="121"/>
      <c r="H10" s="51"/>
      <c r="I10" s="51"/>
    </row>
    <row r="11" spans="1:9" s="5" customFormat="1" x14ac:dyDescent="0.25">
      <c r="A11" s="114" t="s">
        <v>91</v>
      </c>
      <c r="B11" s="114" t="s">
        <v>1050</v>
      </c>
      <c r="C11" s="217">
        <v>35</v>
      </c>
      <c r="D11" s="217" t="s">
        <v>170</v>
      </c>
      <c r="E11" s="217" t="s">
        <v>78</v>
      </c>
      <c r="F11" s="50" t="s">
        <v>1051</v>
      </c>
      <c r="G11" s="122" t="s">
        <v>1052</v>
      </c>
      <c r="H11" s="50"/>
      <c r="I11" s="50"/>
    </row>
    <row r="12" spans="1:9" s="5" customFormat="1" ht="72" x14ac:dyDescent="0.25">
      <c r="A12" s="113" t="s">
        <v>92</v>
      </c>
      <c r="B12" s="113" t="s">
        <v>377</v>
      </c>
      <c r="C12" s="216">
        <v>3</v>
      </c>
      <c r="D12" s="216" t="s">
        <v>166</v>
      </c>
      <c r="E12" s="216" t="s">
        <v>75</v>
      </c>
      <c r="F12" s="51" t="s">
        <v>1053</v>
      </c>
      <c r="G12" s="121" t="s">
        <v>1054</v>
      </c>
      <c r="H12" s="51" t="s">
        <v>1055</v>
      </c>
      <c r="I12" s="51" t="s">
        <v>1056</v>
      </c>
    </row>
    <row r="13" spans="1:9" s="4" customFormat="1" x14ac:dyDescent="0.25">
      <c r="A13" s="114" t="s">
        <v>93</v>
      </c>
      <c r="B13" s="114" t="s">
        <v>1057</v>
      </c>
      <c r="C13" s="217">
        <v>35</v>
      </c>
      <c r="D13" s="217" t="s">
        <v>170</v>
      </c>
      <c r="E13" s="217" t="s">
        <v>78</v>
      </c>
      <c r="F13" s="50" t="s">
        <v>1058</v>
      </c>
      <c r="G13" s="122"/>
      <c r="H13" s="50"/>
      <c r="I13" s="50"/>
    </row>
    <row r="14" spans="1:9" s="4" customFormat="1" x14ac:dyDescent="0.25">
      <c r="A14" s="113" t="s">
        <v>94</v>
      </c>
      <c r="B14" s="113" t="s">
        <v>1059</v>
      </c>
      <c r="C14" s="216">
        <v>35</v>
      </c>
      <c r="D14" s="216" t="s">
        <v>170</v>
      </c>
      <c r="E14" s="216" t="s">
        <v>78</v>
      </c>
      <c r="F14" s="51" t="s">
        <v>1060</v>
      </c>
      <c r="G14" s="121"/>
      <c r="H14" s="51"/>
      <c r="I14" s="51"/>
    </row>
    <row r="15" spans="1:9" s="4" customFormat="1" ht="24" x14ac:dyDescent="0.25">
      <c r="A15" s="114" t="s">
        <v>95</v>
      </c>
      <c r="B15" s="114" t="s">
        <v>1061</v>
      </c>
      <c r="C15" s="217">
        <v>35</v>
      </c>
      <c r="D15" s="217" t="s">
        <v>170</v>
      </c>
      <c r="E15" s="217" t="s">
        <v>78</v>
      </c>
      <c r="F15" s="50" t="s">
        <v>1062</v>
      </c>
      <c r="G15" s="122"/>
      <c r="H15" s="50"/>
      <c r="I15" s="50" t="s">
        <v>1063</v>
      </c>
    </row>
    <row r="16" spans="1:9" s="4" customFormat="1" ht="24" x14ac:dyDescent="0.25">
      <c r="A16" s="113" t="s">
        <v>96</v>
      </c>
      <c r="B16" s="113" t="s">
        <v>1064</v>
      </c>
      <c r="C16" s="216">
        <v>35</v>
      </c>
      <c r="D16" s="216" t="s">
        <v>170</v>
      </c>
      <c r="E16" s="216" t="s">
        <v>78</v>
      </c>
      <c r="F16" s="51" t="s">
        <v>1065</v>
      </c>
      <c r="G16" s="121"/>
      <c r="H16" s="51"/>
      <c r="I16" s="51" t="s">
        <v>1063</v>
      </c>
    </row>
    <row r="17" spans="1:9" s="5" customFormat="1" ht="36" x14ac:dyDescent="0.25">
      <c r="A17" s="114" t="s">
        <v>97</v>
      </c>
      <c r="B17" s="114" t="s">
        <v>426</v>
      </c>
      <c r="C17" s="217">
        <v>9</v>
      </c>
      <c r="D17" s="217" t="s">
        <v>166</v>
      </c>
      <c r="E17" s="217" t="s">
        <v>77</v>
      </c>
      <c r="F17" s="50" t="s">
        <v>1066</v>
      </c>
      <c r="G17" s="122"/>
      <c r="H17" s="50"/>
      <c r="I17" s="50"/>
    </row>
    <row r="18" spans="1:9" s="5" customFormat="1" ht="228" x14ac:dyDescent="0.25">
      <c r="A18" s="113" t="s">
        <v>98</v>
      </c>
      <c r="B18" s="113" t="s">
        <v>1067</v>
      </c>
      <c r="C18" s="216">
        <v>8</v>
      </c>
      <c r="D18" s="216" t="s">
        <v>166</v>
      </c>
      <c r="E18" s="216" t="s">
        <v>77</v>
      </c>
      <c r="F18" s="51" t="s">
        <v>1068</v>
      </c>
      <c r="G18" s="121" t="s">
        <v>1069</v>
      </c>
      <c r="H18" s="51" t="s">
        <v>1070</v>
      </c>
      <c r="I18" s="51" t="s">
        <v>1071</v>
      </c>
    </row>
    <row r="19" spans="1:9" s="5" customFormat="1" ht="156" x14ac:dyDescent="0.25">
      <c r="A19" s="114" t="s">
        <v>99</v>
      </c>
      <c r="B19" s="114" t="s">
        <v>424</v>
      </c>
      <c r="C19" s="217">
        <v>8</v>
      </c>
      <c r="D19" s="217" t="s">
        <v>166</v>
      </c>
      <c r="E19" s="217" t="s">
        <v>78</v>
      </c>
      <c r="F19" s="50" t="s">
        <v>1072</v>
      </c>
      <c r="G19" s="122"/>
      <c r="H19" s="50" t="s">
        <v>1073</v>
      </c>
      <c r="I19" s="50"/>
    </row>
    <row r="20" spans="1:9" s="5" customFormat="1" ht="60" x14ac:dyDescent="0.25">
      <c r="A20" s="113" t="s">
        <v>100</v>
      </c>
      <c r="B20" s="113" t="s">
        <v>1074</v>
      </c>
      <c r="C20" s="216">
        <v>15</v>
      </c>
      <c r="D20" s="216" t="s">
        <v>221</v>
      </c>
      <c r="E20" s="216" t="s">
        <v>78</v>
      </c>
      <c r="F20" s="51" t="s">
        <v>1075</v>
      </c>
      <c r="G20" s="121"/>
      <c r="H20" s="51"/>
      <c r="I20" s="51"/>
    </row>
    <row r="21" spans="1:9" s="5" customFormat="1" ht="24" x14ac:dyDescent="0.25">
      <c r="A21" s="114" t="s">
        <v>101</v>
      </c>
      <c r="B21" s="114" t="s">
        <v>1076</v>
      </c>
      <c r="C21" s="217">
        <v>3</v>
      </c>
      <c r="D21" s="217" t="s">
        <v>170</v>
      </c>
      <c r="E21" s="217" t="s">
        <v>77</v>
      </c>
      <c r="F21" s="50" t="s">
        <v>1077</v>
      </c>
      <c r="G21" s="122"/>
      <c r="H21" s="50" t="s">
        <v>1078</v>
      </c>
      <c r="I21" s="50"/>
    </row>
    <row r="22" spans="1:9" s="5" customFormat="1" ht="36" x14ac:dyDescent="0.25">
      <c r="A22" s="113" t="s">
        <v>102</v>
      </c>
      <c r="B22" s="113" t="s">
        <v>1079</v>
      </c>
      <c r="C22" s="216">
        <v>35</v>
      </c>
      <c r="D22" s="216" t="s">
        <v>170</v>
      </c>
      <c r="E22" s="216" t="s">
        <v>78</v>
      </c>
      <c r="F22" s="51" t="s">
        <v>1080</v>
      </c>
      <c r="G22" s="121" t="s">
        <v>1081</v>
      </c>
      <c r="H22" s="51" t="s">
        <v>1082</v>
      </c>
      <c r="I22" s="51"/>
    </row>
    <row r="23" spans="1:9" s="5" customFormat="1" ht="24" x14ac:dyDescent="0.25">
      <c r="A23" s="114" t="s">
        <v>103</v>
      </c>
      <c r="B23" s="114" t="s">
        <v>1083</v>
      </c>
      <c r="C23" s="217">
        <v>1</v>
      </c>
      <c r="D23" s="217" t="s">
        <v>166</v>
      </c>
      <c r="E23" s="217" t="s">
        <v>78</v>
      </c>
      <c r="F23" s="50" t="s">
        <v>1084</v>
      </c>
      <c r="G23" s="122" t="s">
        <v>1085</v>
      </c>
      <c r="H23" s="50"/>
      <c r="I23" s="50"/>
    </row>
    <row r="24" spans="1:9" ht="24" x14ac:dyDescent="0.25">
      <c r="A24" s="113" t="s">
        <v>104</v>
      </c>
      <c r="B24" s="113" t="s">
        <v>1086</v>
      </c>
      <c r="C24" s="216">
        <v>3</v>
      </c>
      <c r="D24" s="216" t="s">
        <v>170</v>
      </c>
      <c r="E24" s="216" t="s">
        <v>77</v>
      </c>
      <c r="F24" s="51" t="s">
        <v>1087</v>
      </c>
      <c r="G24" s="121"/>
      <c r="H24" s="51"/>
      <c r="I24" s="51"/>
    </row>
    <row r="25" spans="1:9" ht="24" x14ac:dyDescent="0.25">
      <c r="A25" s="114" t="s">
        <v>105</v>
      </c>
      <c r="B25" s="114" t="s">
        <v>199</v>
      </c>
      <c r="C25" s="217">
        <v>3</v>
      </c>
      <c r="D25" s="217" t="s">
        <v>170</v>
      </c>
      <c r="E25" s="217" t="s">
        <v>78</v>
      </c>
      <c r="F25" s="50" t="s">
        <v>1088</v>
      </c>
      <c r="G25" s="122"/>
      <c r="H25" s="50"/>
      <c r="I25" s="50"/>
    </row>
    <row r="26" spans="1:9" s="110" customFormat="1" ht="36" x14ac:dyDescent="0.25">
      <c r="A26" s="113" t="s">
        <v>106</v>
      </c>
      <c r="B26" s="154" t="s">
        <v>1089</v>
      </c>
      <c r="C26" s="25">
        <v>200</v>
      </c>
      <c r="D26" s="25" t="s">
        <v>170</v>
      </c>
      <c r="E26" s="25" t="s">
        <v>78</v>
      </c>
      <c r="F26" s="71" t="s">
        <v>1090</v>
      </c>
      <c r="G26" s="47"/>
      <c r="H26" s="71" t="s">
        <v>1091</v>
      </c>
      <c r="I26" s="71"/>
    </row>
    <row r="27" spans="1:9" ht="72" x14ac:dyDescent="0.25">
      <c r="A27" s="114" t="s">
        <v>107</v>
      </c>
      <c r="B27" s="114" t="s">
        <v>375</v>
      </c>
      <c r="C27" s="217">
        <v>32</v>
      </c>
      <c r="D27" s="217" t="s">
        <v>170</v>
      </c>
      <c r="E27" s="217" t="s">
        <v>78</v>
      </c>
      <c r="F27" s="50" t="s">
        <v>1092</v>
      </c>
      <c r="G27" s="50"/>
      <c r="H27" s="50" t="s">
        <v>1093</v>
      </c>
      <c r="I27" s="50" t="s">
        <v>1094</v>
      </c>
    </row>
    <row r="28" spans="1:9" s="110" customFormat="1" ht="48" x14ac:dyDescent="0.25">
      <c r="A28" s="113" t="s">
        <v>108</v>
      </c>
      <c r="B28" s="154" t="s">
        <v>1095</v>
      </c>
      <c r="C28" s="25">
        <v>3</v>
      </c>
      <c r="D28" s="25" t="s">
        <v>170</v>
      </c>
      <c r="E28" s="25" t="s">
        <v>78</v>
      </c>
      <c r="F28" s="71" t="s">
        <v>1096</v>
      </c>
      <c r="G28" s="47"/>
      <c r="H28" s="71" t="s">
        <v>1097</v>
      </c>
      <c r="I28" s="71"/>
    </row>
    <row r="29" spans="1:9" ht="24" x14ac:dyDescent="0.25">
      <c r="A29" s="114" t="s">
        <v>109</v>
      </c>
      <c r="B29" s="114" t="s">
        <v>1098</v>
      </c>
      <c r="C29" s="217">
        <v>35</v>
      </c>
      <c r="D29" s="217" t="s">
        <v>170</v>
      </c>
      <c r="E29" s="217" t="s">
        <v>78</v>
      </c>
      <c r="F29" s="50" t="s">
        <v>1099</v>
      </c>
      <c r="G29" s="50"/>
      <c r="H29" s="122" t="s">
        <v>1091</v>
      </c>
      <c r="I29" s="50"/>
    </row>
    <row r="30" spans="1:9" s="110" customFormat="1" ht="24" x14ac:dyDescent="0.25">
      <c r="A30" s="113" t="s">
        <v>110</v>
      </c>
      <c r="B30" s="154" t="s">
        <v>1100</v>
      </c>
      <c r="C30" s="25">
        <v>6</v>
      </c>
      <c r="D30" s="25" t="s">
        <v>170</v>
      </c>
      <c r="E30" s="25" t="s">
        <v>77</v>
      </c>
      <c r="F30" s="71" t="s">
        <v>1101</v>
      </c>
      <c r="G30" s="47"/>
      <c r="H30" s="71" t="s">
        <v>1102</v>
      </c>
      <c r="I30" s="71"/>
    </row>
    <row r="31" spans="1:9" ht="60" x14ac:dyDescent="0.25">
      <c r="A31" s="114" t="s">
        <v>111</v>
      </c>
      <c r="B31" s="114" t="s">
        <v>1103</v>
      </c>
      <c r="C31" s="217">
        <v>35</v>
      </c>
      <c r="D31" s="217" t="s">
        <v>170</v>
      </c>
      <c r="E31" s="217" t="s">
        <v>78</v>
      </c>
      <c r="F31" s="50" t="s">
        <v>1104</v>
      </c>
      <c r="G31" s="50"/>
      <c r="H31" s="50" t="s">
        <v>1105</v>
      </c>
      <c r="I31" s="50"/>
    </row>
    <row r="32" spans="1:9" s="23" customFormat="1" ht="36" x14ac:dyDescent="0.2">
      <c r="A32" s="113" t="s">
        <v>112</v>
      </c>
      <c r="B32" s="248" t="s">
        <v>1106</v>
      </c>
      <c r="C32" s="25">
        <v>15</v>
      </c>
      <c r="D32" s="25" t="s">
        <v>221</v>
      </c>
      <c r="E32" s="25" t="s">
        <v>78</v>
      </c>
      <c r="F32" s="71" t="s">
        <v>1107</v>
      </c>
      <c r="G32" s="71"/>
      <c r="H32" s="71" t="s">
        <v>585</v>
      </c>
      <c r="I32" s="51"/>
    </row>
    <row r="33" spans="1:9" s="23" customFormat="1" x14ac:dyDescent="0.2">
      <c r="A33" s="114" t="s">
        <v>113</v>
      </c>
      <c r="B33" s="247" t="s">
        <v>1108</v>
      </c>
      <c r="C33" s="24">
        <v>3</v>
      </c>
      <c r="D33" s="24" t="s">
        <v>170</v>
      </c>
      <c r="E33" s="24" t="s">
        <v>78</v>
      </c>
      <c r="F33" s="138" t="s">
        <v>1109</v>
      </c>
      <c r="G33" s="138"/>
      <c r="H33" s="138" t="s">
        <v>585</v>
      </c>
      <c r="I33" s="50"/>
    </row>
  </sheetData>
  <autoFilter ref="A1:I33" xr:uid="{00000000-0009-0000-0000-00000F000000}"/>
  <conditionalFormatting sqref="B32:E32">
    <cfRule type="expression" dxfId="88" priority="40">
      <formula>#REF!="A"</formula>
    </cfRule>
    <cfRule type="expression" dxfId="87" priority="39">
      <formula>#REF!="D"</formula>
    </cfRule>
  </conditionalFormatting>
  <conditionalFormatting sqref="B32:F32">
    <cfRule type="expression" dxfId="86" priority="35">
      <formula>#REF!="D"</formula>
    </cfRule>
    <cfRule type="expression" dxfId="85" priority="36">
      <formula>#REF!="A"</formula>
    </cfRule>
  </conditionalFormatting>
  <conditionalFormatting sqref="C33">
    <cfRule type="expression" dxfId="84" priority="11">
      <formula>#REF!="D"</formula>
    </cfRule>
    <cfRule type="expression" dxfId="83" priority="12">
      <formula>#REF!="A"</formula>
    </cfRule>
  </conditionalFormatting>
  <conditionalFormatting sqref="C33:D33">
    <cfRule type="expression" dxfId="82" priority="13">
      <formula>#REF!="D"</formula>
    </cfRule>
    <cfRule type="expression" dxfId="81" priority="14">
      <formula>#REF!="A"</formula>
    </cfRule>
  </conditionalFormatting>
  <conditionalFormatting sqref="D33:E33">
    <cfRule type="expression" dxfId="80" priority="17">
      <formula>#REF!="D"</formula>
    </cfRule>
    <cfRule type="expression" dxfId="79" priority="18">
      <formula>#REF!="A"</formula>
    </cfRule>
  </conditionalFormatting>
  <conditionalFormatting sqref="E33">
    <cfRule type="expression" dxfId="78" priority="21">
      <formula>#REF!="D"</formula>
    </cfRule>
    <cfRule type="expression" dxfId="77" priority="22">
      <formula>#REF!="A"</formula>
    </cfRule>
  </conditionalFormatting>
  <conditionalFormatting sqref="F32">
    <cfRule type="expression" dxfId="76" priority="33">
      <formula>#REF!="D"</formula>
    </cfRule>
    <cfRule type="expression" dxfId="75" priority="34">
      <formula>#REF!="A"</formula>
    </cfRule>
  </conditionalFormatting>
  <conditionalFormatting sqref="F32:H32">
    <cfRule type="expression" dxfId="74" priority="7">
      <formula>#REF!="D"</formula>
    </cfRule>
    <cfRule type="expression" dxfId="73" priority="8">
      <formula>#REF!="A"</formula>
    </cfRule>
  </conditionalFormatting>
  <conditionalFormatting sqref="G32:H33">
    <cfRule type="expression" dxfId="72" priority="3">
      <formula>#REF!="D"</formula>
    </cfRule>
    <cfRule type="expression" dxfId="71" priority="4">
      <formula>#REF!="A"</formula>
    </cfRule>
  </conditionalFormatting>
  <conditionalFormatting sqref="G33:H33">
    <cfRule type="expression" dxfId="70" priority="2">
      <formula>#REF!="A"</formula>
    </cfRule>
    <cfRule type="expression" dxfId="69" priority="1">
      <formula>#REF!="D"</formula>
    </cfRule>
  </conditionalFormatting>
  <conditionalFormatting sqref="I32:I33">
    <cfRule type="expression" dxfId="68" priority="9">
      <formula>ISEVEN($A32)</formula>
    </cfRule>
    <cfRule type="expression" dxfId="67" priority="10">
      <formula>ISODD($A32)</formula>
    </cfRule>
  </conditionalFormatting>
  <printOptions horizontalCentered="1" verticalCentered="1"/>
  <pageMargins left="0" right="0" top="0" bottom="0"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9"/>
  <sheetViews>
    <sheetView zoomScaleNormal="100" workbookViewId="0">
      <pane ySplit="1" topLeftCell="A2" activePane="bottomLeft" state="frozen"/>
      <selection pane="bottomLeft" activeCell="F8" sqref="F8"/>
    </sheetView>
  </sheetViews>
  <sheetFormatPr defaultColWidth="11.42578125" defaultRowHeight="12" outlineLevelCol="1" x14ac:dyDescent="0.2"/>
  <cols>
    <col min="1" max="1" width="7.28515625" style="52" customWidth="1" outlineLevel="1"/>
    <col min="2" max="2" width="20.140625" style="52" customWidth="1"/>
    <col min="3" max="3" width="19.7109375" style="52" customWidth="1"/>
    <col min="4" max="5" width="9.7109375" style="52" customWidth="1"/>
    <col min="6" max="6" width="64.28515625" style="44" bestFit="1" customWidth="1"/>
    <col min="7" max="7" width="65.140625" style="44" customWidth="1"/>
    <col min="8" max="8" width="53.140625" style="39" customWidth="1"/>
    <col min="9" max="16384" width="11.42578125" style="23"/>
  </cols>
  <sheetData>
    <row r="1" spans="1:8" s="22" customFormat="1" ht="24" x14ac:dyDescent="0.25">
      <c r="A1" s="249" t="s">
        <v>148</v>
      </c>
      <c r="B1" s="70" t="s">
        <v>149</v>
      </c>
      <c r="C1" s="70" t="s">
        <v>150</v>
      </c>
      <c r="D1" s="70" t="s">
        <v>151</v>
      </c>
      <c r="E1" s="70" t="s">
        <v>152</v>
      </c>
      <c r="F1" s="70" t="s">
        <v>3</v>
      </c>
      <c r="G1" s="70" t="s">
        <v>144</v>
      </c>
      <c r="H1" s="70" t="s">
        <v>4</v>
      </c>
    </row>
    <row r="2" spans="1:8" x14ac:dyDescent="0.2">
      <c r="A2" s="250" t="s">
        <v>82</v>
      </c>
      <c r="B2" s="176" t="s">
        <v>1110</v>
      </c>
      <c r="C2" s="139" t="s">
        <v>1111</v>
      </c>
      <c r="D2" s="139" t="s">
        <v>154</v>
      </c>
      <c r="E2" s="139" t="s">
        <v>75</v>
      </c>
      <c r="F2" s="141" t="s">
        <v>1112</v>
      </c>
      <c r="G2" s="237" t="s">
        <v>1113</v>
      </c>
      <c r="H2" s="141"/>
    </row>
    <row r="3" spans="1:8" ht="48" x14ac:dyDescent="0.2">
      <c r="A3" s="250" t="s">
        <v>83</v>
      </c>
      <c r="B3" s="178" t="s">
        <v>165</v>
      </c>
      <c r="C3" s="179" t="s">
        <v>1114</v>
      </c>
      <c r="D3" s="179" t="s">
        <v>166</v>
      </c>
      <c r="E3" s="179" t="s">
        <v>75</v>
      </c>
      <c r="F3" s="180" t="s">
        <v>367</v>
      </c>
      <c r="G3" s="237" t="s">
        <v>1113</v>
      </c>
      <c r="H3" s="181"/>
    </row>
    <row r="4" spans="1:8" ht="120" x14ac:dyDescent="0.2">
      <c r="A4" s="250" t="s">
        <v>84</v>
      </c>
      <c r="B4" s="235" t="s">
        <v>1115</v>
      </c>
      <c r="C4" s="179" t="s">
        <v>1116</v>
      </c>
      <c r="D4" s="179" t="s">
        <v>170</v>
      </c>
      <c r="E4" s="179" t="s">
        <v>75</v>
      </c>
      <c r="F4" s="180" t="s">
        <v>1117</v>
      </c>
      <c r="G4" s="237" t="s">
        <v>1113</v>
      </c>
      <c r="H4" s="141"/>
    </row>
    <row r="5" spans="1:8" ht="108" x14ac:dyDescent="0.2">
      <c r="A5" s="250" t="s">
        <v>85</v>
      </c>
      <c r="B5" s="235" t="s">
        <v>1118</v>
      </c>
      <c r="C5" s="179" t="s">
        <v>1111</v>
      </c>
      <c r="D5" s="179" t="s">
        <v>154</v>
      </c>
      <c r="E5" s="179" t="s">
        <v>75</v>
      </c>
      <c r="F5" s="180" t="s">
        <v>1119</v>
      </c>
      <c r="G5" s="237" t="s">
        <v>1113</v>
      </c>
      <c r="H5" s="141"/>
    </row>
    <row r="6" spans="1:8" ht="24" x14ac:dyDescent="0.2">
      <c r="A6" s="250" t="s">
        <v>86</v>
      </c>
      <c r="B6" s="235" t="s">
        <v>1120</v>
      </c>
      <c r="C6" s="179" t="s">
        <v>1121</v>
      </c>
      <c r="D6" s="179" t="s">
        <v>170</v>
      </c>
      <c r="E6" s="179" t="s">
        <v>78</v>
      </c>
      <c r="F6" s="180" t="s">
        <v>1122</v>
      </c>
      <c r="G6" s="237" t="s">
        <v>1113</v>
      </c>
      <c r="H6" s="141"/>
    </row>
    <row r="7" spans="1:8" ht="72" x14ac:dyDescent="0.2">
      <c r="A7" s="250" t="s">
        <v>87</v>
      </c>
      <c r="B7" s="235" t="s">
        <v>1123</v>
      </c>
      <c r="C7" s="179" t="s">
        <v>1124</v>
      </c>
      <c r="D7" s="179" t="s">
        <v>154</v>
      </c>
      <c r="E7" s="179" t="s">
        <v>75</v>
      </c>
      <c r="F7" s="180" t="s">
        <v>1125</v>
      </c>
      <c r="G7" s="237" t="s">
        <v>1113</v>
      </c>
      <c r="H7" s="141"/>
    </row>
    <row r="8" spans="1:8" ht="24" x14ac:dyDescent="0.2">
      <c r="A8" s="250" t="s">
        <v>88</v>
      </c>
      <c r="B8" s="235" t="s">
        <v>1126</v>
      </c>
      <c r="C8" s="179" t="s">
        <v>1127</v>
      </c>
      <c r="D8" s="179" t="s">
        <v>166</v>
      </c>
      <c r="E8" s="179" t="s">
        <v>75</v>
      </c>
      <c r="F8" s="180" t="s">
        <v>1128</v>
      </c>
      <c r="G8" s="237" t="s">
        <v>1113</v>
      </c>
      <c r="H8" s="141"/>
    </row>
    <row r="9" spans="1:8" ht="36" x14ac:dyDescent="0.2">
      <c r="A9" s="250" t="s">
        <v>89</v>
      </c>
      <c r="B9" s="235" t="s">
        <v>1129</v>
      </c>
      <c r="C9" s="179" t="s">
        <v>1127</v>
      </c>
      <c r="D9" s="179" t="s">
        <v>166</v>
      </c>
      <c r="E9" s="179" t="s">
        <v>78</v>
      </c>
      <c r="F9" s="180" t="s">
        <v>1130</v>
      </c>
      <c r="G9" s="237" t="s">
        <v>1113</v>
      </c>
      <c r="H9" s="141"/>
    </row>
  </sheetData>
  <autoFilter ref="A1:H9" xr:uid="{00000000-0009-0000-0000-000010000000}"/>
  <conditionalFormatting sqref="A2:H9">
    <cfRule type="expression" dxfId="66" priority="165">
      <formula>ISEVEN($A2)</formula>
    </cfRule>
    <cfRule type="expression" dxfId="65" priority="166">
      <formula>ISODD($A2)</formula>
    </cfRule>
  </conditionalFormatting>
  <pageMargins left="0" right="0" top="0" bottom="0"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'L:\DSI\Projet\01 - Standards\01 - GeoData\1. Specification\V4.0\[GEODATA V4.0_PARCEL_File Format specification_20181026.xlsx]Referential'!#REF!</xm:f>
          </x14:formula1>
          <xm:sqref>C1:E1048576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3">
    <tabColor rgb="FF92D050"/>
  </sheetPr>
  <dimension ref="A1:I33"/>
  <sheetViews>
    <sheetView zoomScaleNormal="100" workbookViewId="0">
      <pane ySplit="1" topLeftCell="A2" activePane="bottomLeft" state="frozen"/>
      <selection pane="bottomLeft" activeCell="B7" sqref="B7"/>
    </sheetView>
  </sheetViews>
  <sheetFormatPr defaultColWidth="11.42578125" defaultRowHeight="12" x14ac:dyDescent="0.25"/>
  <cols>
    <col min="1" max="1" width="4" style="110" customWidth="1"/>
    <col min="2" max="2" width="15.28515625" style="110" customWidth="1"/>
    <col min="3" max="5" width="5.7109375" style="52" customWidth="1"/>
    <col min="6" max="6" width="56.140625" style="94" customWidth="1"/>
    <col min="7" max="7" width="21.28515625" style="94" customWidth="1"/>
    <col min="8" max="8" width="52.28515625" style="94" customWidth="1"/>
    <col min="9" max="9" width="35" style="94" customWidth="1"/>
    <col min="10" max="16384" width="11.42578125" style="110"/>
  </cols>
  <sheetData>
    <row r="1" spans="1:9" s="160" customFormat="1" ht="48" x14ac:dyDescent="0.25">
      <c r="A1" s="70" t="s">
        <v>148</v>
      </c>
      <c r="B1" s="70" t="s">
        <v>149</v>
      </c>
      <c r="C1" s="70" t="s">
        <v>150</v>
      </c>
      <c r="D1" s="70" t="s">
        <v>151</v>
      </c>
      <c r="E1" s="70" t="s">
        <v>152</v>
      </c>
      <c r="F1" s="70" t="s">
        <v>3</v>
      </c>
      <c r="G1" s="70" t="s">
        <v>498</v>
      </c>
      <c r="H1" s="70" t="s">
        <v>144</v>
      </c>
      <c r="I1" s="70" t="s">
        <v>4</v>
      </c>
    </row>
    <row r="2" spans="1:9" x14ac:dyDescent="0.25">
      <c r="A2" s="154" t="s">
        <v>82</v>
      </c>
      <c r="B2" s="154" t="s">
        <v>1131</v>
      </c>
      <c r="C2" s="25">
        <v>16</v>
      </c>
      <c r="D2" s="25" t="s">
        <v>154</v>
      </c>
      <c r="E2" s="25" t="s">
        <v>75</v>
      </c>
      <c r="F2" s="71" t="s">
        <v>1132</v>
      </c>
      <c r="G2" s="47"/>
      <c r="H2" s="71"/>
      <c r="I2" s="71"/>
    </row>
    <row r="3" spans="1:9" ht="36" x14ac:dyDescent="0.25">
      <c r="A3" s="153" t="s">
        <v>83</v>
      </c>
      <c r="B3" s="153" t="s">
        <v>165</v>
      </c>
      <c r="C3" s="24">
        <v>2</v>
      </c>
      <c r="D3" s="24" t="s">
        <v>166</v>
      </c>
      <c r="E3" s="24" t="s">
        <v>75</v>
      </c>
      <c r="F3" s="50" t="s">
        <v>237</v>
      </c>
      <c r="G3" s="48"/>
      <c r="H3" s="50" t="s">
        <v>589</v>
      </c>
      <c r="I3" s="50"/>
    </row>
    <row r="4" spans="1:9" ht="24" x14ac:dyDescent="0.25">
      <c r="A4" s="154" t="s">
        <v>84</v>
      </c>
      <c r="B4" s="154" t="s">
        <v>1133</v>
      </c>
      <c r="C4" s="25">
        <v>6</v>
      </c>
      <c r="D4" s="25" t="s">
        <v>166</v>
      </c>
      <c r="E4" s="25" t="s">
        <v>78</v>
      </c>
      <c r="F4" s="71" t="s">
        <v>1134</v>
      </c>
      <c r="G4" s="47"/>
      <c r="H4" s="71" t="s">
        <v>1135</v>
      </c>
      <c r="I4" s="71" t="s">
        <v>1136</v>
      </c>
    </row>
    <row r="5" spans="1:9" ht="36" x14ac:dyDescent="0.25">
      <c r="A5" s="153" t="s">
        <v>85</v>
      </c>
      <c r="B5" s="153" t="s">
        <v>1137</v>
      </c>
      <c r="C5" s="24">
        <v>4</v>
      </c>
      <c r="D5" s="24" t="s">
        <v>166</v>
      </c>
      <c r="E5" s="24" t="s">
        <v>75</v>
      </c>
      <c r="F5" s="138" t="s">
        <v>1138</v>
      </c>
      <c r="G5" s="137" t="s">
        <v>1139</v>
      </c>
      <c r="H5" s="138" t="s">
        <v>1140</v>
      </c>
      <c r="I5" s="138"/>
    </row>
    <row r="6" spans="1:9" ht="24" x14ac:dyDescent="0.25">
      <c r="A6" s="154" t="s">
        <v>86</v>
      </c>
      <c r="B6" s="154" t="s">
        <v>1141</v>
      </c>
      <c r="C6" s="25">
        <v>200</v>
      </c>
      <c r="D6" s="25" t="s">
        <v>170</v>
      </c>
      <c r="E6" s="25" t="s">
        <v>75</v>
      </c>
      <c r="F6" s="71" t="s">
        <v>1142</v>
      </c>
      <c r="G6" s="47" t="s">
        <v>1143</v>
      </c>
      <c r="H6" s="71" t="s">
        <v>1144</v>
      </c>
      <c r="I6" s="71"/>
    </row>
    <row r="7" spans="1:9" ht="36" x14ac:dyDescent="0.25">
      <c r="A7" s="153" t="s">
        <v>87</v>
      </c>
      <c r="B7" s="153" t="s">
        <v>1145</v>
      </c>
      <c r="C7" s="24">
        <v>15</v>
      </c>
      <c r="D7" s="24" t="s">
        <v>166</v>
      </c>
      <c r="E7" s="24" t="s">
        <v>75</v>
      </c>
      <c r="F7" s="138" t="s">
        <v>1146</v>
      </c>
      <c r="G7" s="137" t="s">
        <v>1147</v>
      </c>
      <c r="H7" s="138" t="s">
        <v>1148</v>
      </c>
      <c r="I7" s="138"/>
    </row>
    <row r="8" spans="1:9" x14ac:dyDescent="0.25">
      <c r="A8" s="154" t="s">
        <v>88</v>
      </c>
      <c r="B8" s="154" t="s">
        <v>864</v>
      </c>
      <c r="C8" s="25">
        <v>70</v>
      </c>
      <c r="D8" s="25" t="s">
        <v>170</v>
      </c>
      <c r="E8" s="25" t="s">
        <v>78</v>
      </c>
      <c r="F8" s="71" t="s">
        <v>1149</v>
      </c>
      <c r="G8" s="47"/>
      <c r="H8" s="71"/>
      <c r="I8" s="71"/>
    </row>
    <row r="9" spans="1:9" ht="72" x14ac:dyDescent="0.25">
      <c r="A9" s="153" t="s">
        <v>89</v>
      </c>
      <c r="B9" s="153" t="s">
        <v>1150</v>
      </c>
      <c r="C9" s="24">
        <v>3</v>
      </c>
      <c r="D9" s="24" t="s">
        <v>170</v>
      </c>
      <c r="E9" s="24" t="s">
        <v>75</v>
      </c>
      <c r="F9" s="138" t="s">
        <v>1151</v>
      </c>
      <c r="G9" s="137" t="s">
        <v>1152</v>
      </c>
      <c r="H9" s="138" t="s">
        <v>1153</v>
      </c>
      <c r="I9" s="138" t="s">
        <v>1154</v>
      </c>
    </row>
    <row r="10" spans="1:9" ht="180" x14ac:dyDescent="0.25">
      <c r="A10" s="154" t="s">
        <v>90</v>
      </c>
      <c r="B10" s="154" t="s">
        <v>1155</v>
      </c>
      <c r="C10" s="25">
        <v>8</v>
      </c>
      <c r="D10" s="25" t="s">
        <v>166</v>
      </c>
      <c r="E10" s="25" t="s">
        <v>78</v>
      </c>
      <c r="F10" s="71" t="s">
        <v>1156</v>
      </c>
      <c r="G10" s="47" t="s">
        <v>1157</v>
      </c>
      <c r="H10" s="71" t="s">
        <v>1148</v>
      </c>
      <c r="I10" s="71"/>
    </row>
    <row r="11" spans="1:9" ht="180" x14ac:dyDescent="0.25">
      <c r="A11" s="153" t="s">
        <v>91</v>
      </c>
      <c r="B11" s="153" t="s">
        <v>1158</v>
      </c>
      <c r="C11" s="24">
        <v>8</v>
      </c>
      <c r="D11" s="24" t="s">
        <v>166</v>
      </c>
      <c r="E11" s="24" t="s">
        <v>77</v>
      </c>
      <c r="F11" s="138" t="s">
        <v>1159</v>
      </c>
      <c r="G11" s="137"/>
      <c r="H11" s="138" t="s">
        <v>178</v>
      </c>
      <c r="I11" s="138"/>
    </row>
    <row r="12" spans="1:9" x14ac:dyDescent="0.25">
      <c r="A12" s="154" t="s">
        <v>92</v>
      </c>
      <c r="B12" s="154" t="s">
        <v>1160</v>
      </c>
      <c r="C12" s="25">
        <v>255</v>
      </c>
      <c r="D12" s="25" t="s">
        <v>170</v>
      </c>
      <c r="E12" s="25" t="s">
        <v>78</v>
      </c>
      <c r="F12" s="71" t="s">
        <v>1161</v>
      </c>
      <c r="G12" s="47"/>
      <c r="H12" s="71"/>
      <c r="I12" s="71"/>
    </row>
    <row r="13" spans="1:9" x14ac:dyDescent="0.25">
      <c r="A13" s="153" t="s">
        <v>93</v>
      </c>
      <c r="B13" s="153" t="s">
        <v>1162</v>
      </c>
      <c r="C13" s="24">
        <v>70</v>
      </c>
      <c r="D13" s="24" t="s">
        <v>170</v>
      </c>
      <c r="E13" s="24" t="s">
        <v>78</v>
      </c>
      <c r="F13" s="138" t="s">
        <v>1163</v>
      </c>
      <c r="G13" s="137"/>
      <c r="H13" s="138" t="s">
        <v>178</v>
      </c>
      <c r="I13" s="138"/>
    </row>
    <row r="14" spans="1:9" x14ac:dyDescent="0.25">
      <c r="A14" s="154" t="s">
        <v>94</v>
      </c>
      <c r="B14" s="154" t="s">
        <v>1164</v>
      </c>
      <c r="C14" s="25">
        <v>200</v>
      </c>
      <c r="D14" s="25" t="s">
        <v>170</v>
      </c>
      <c r="E14" s="25" t="s">
        <v>78</v>
      </c>
      <c r="F14" s="71" t="s">
        <v>1165</v>
      </c>
      <c r="G14" s="47"/>
      <c r="H14" s="71"/>
      <c r="I14" s="71"/>
    </row>
    <row r="15" spans="1:9" ht="36" x14ac:dyDescent="0.25">
      <c r="A15" s="153" t="s">
        <v>95</v>
      </c>
      <c r="B15" s="153" t="s">
        <v>1166</v>
      </c>
      <c r="C15" s="24">
        <v>8</v>
      </c>
      <c r="D15" s="24" t="s">
        <v>170</v>
      </c>
      <c r="E15" s="24" t="s">
        <v>75</v>
      </c>
      <c r="F15" s="138" t="s">
        <v>1167</v>
      </c>
      <c r="G15" s="137"/>
      <c r="H15" s="138" t="s">
        <v>1168</v>
      </c>
      <c r="I15" s="138"/>
    </row>
    <row r="16" spans="1:9" ht="60" x14ac:dyDescent="0.25">
      <c r="A16" s="154" t="s">
        <v>96</v>
      </c>
      <c r="B16" s="154" t="s">
        <v>1169</v>
      </c>
      <c r="C16" s="25">
        <v>10</v>
      </c>
      <c r="D16" s="25" t="s">
        <v>170</v>
      </c>
      <c r="E16" s="25" t="s">
        <v>75</v>
      </c>
      <c r="F16" s="71" t="s">
        <v>1170</v>
      </c>
      <c r="G16" s="47"/>
      <c r="H16" s="71" t="s">
        <v>178</v>
      </c>
      <c r="I16" s="71"/>
    </row>
    <row r="17" spans="1:9" x14ac:dyDescent="0.25">
      <c r="A17" s="153" t="s">
        <v>97</v>
      </c>
      <c r="B17" s="153" t="s">
        <v>1171</v>
      </c>
      <c r="C17" s="24">
        <v>255</v>
      </c>
      <c r="D17" s="24" t="s">
        <v>170</v>
      </c>
      <c r="E17" s="24" t="s">
        <v>78</v>
      </c>
      <c r="F17" s="138" t="s">
        <v>1172</v>
      </c>
      <c r="G17" s="137"/>
      <c r="H17" s="138" t="s">
        <v>178</v>
      </c>
      <c r="I17" s="138"/>
    </row>
    <row r="18" spans="1:9" x14ac:dyDescent="0.25">
      <c r="C18" s="110"/>
      <c r="D18" s="110"/>
      <c r="E18" s="110"/>
      <c r="F18" s="110"/>
      <c r="G18" s="110"/>
      <c r="H18" s="110"/>
      <c r="I18" s="110"/>
    </row>
    <row r="19" spans="1:9" x14ac:dyDescent="0.25">
      <c r="C19" s="110"/>
      <c r="D19" s="110"/>
      <c r="E19" s="110"/>
      <c r="F19" s="110"/>
      <c r="G19" s="110"/>
      <c r="H19" s="110"/>
      <c r="I19" s="110"/>
    </row>
    <row r="22" spans="1:9" x14ac:dyDescent="0.25">
      <c r="C22" s="110"/>
      <c r="D22" s="110"/>
      <c r="E22" s="110"/>
      <c r="F22" s="110"/>
      <c r="G22" s="110"/>
      <c r="H22" s="110"/>
      <c r="I22" s="110"/>
    </row>
    <row r="23" spans="1:9" x14ac:dyDescent="0.25">
      <c r="C23" s="110"/>
      <c r="D23" s="110"/>
      <c r="E23" s="110"/>
      <c r="F23" s="110"/>
      <c r="G23" s="110"/>
      <c r="H23" s="110"/>
      <c r="I23" s="110"/>
    </row>
    <row r="24" spans="1:9" x14ac:dyDescent="0.25">
      <c r="C24" s="110"/>
      <c r="D24" s="110"/>
      <c r="E24" s="110"/>
      <c r="F24" s="110"/>
      <c r="G24" s="110"/>
      <c r="H24" s="110"/>
      <c r="I24" s="110"/>
    </row>
    <row r="25" spans="1:9" x14ac:dyDescent="0.25">
      <c r="C25" s="110"/>
      <c r="D25" s="110"/>
      <c r="E25" s="110"/>
      <c r="F25" s="110"/>
      <c r="G25" s="110"/>
      <c r="H25" s="110"/>
      <c r="I25" s="110"/>
    </row>
    <row r="26" spans="1:9" x14ac:dyDescent="0.25">
      <c r="C26" s="110"/>
      <c r="D26" s="110"/>
      <c r="E26" s="110"/>
      <c r="F26" s="110"/>
      <c r="G26" s="110"/>
      <c r="H26" s="110"/>
      <c r="I26" s="110"/>
    </row>
    <row r="27" spans="1:9" x14ac:dyDescent="0.25">
      <c r="C27" s="110"/>
      <c r="D27" s="110"/>
      <c r="E27" s="110"/>
      <c r="F27" s="110"/>
      <c r="G27" s="110"/>
      <c r="H27" s="110"/>
      <c r="I27" s="110"/>
    </row>
    <row r="28" spans="1:9" x14ac:dyDescent="0.25">
      <c r="C28" s="110"/>
      <c r="D28" s="110"/>
      <c r="E28" s="110"/>
      <c r="F28" s="110"/>
      <c r="G28" s="110"/>
      <c r="H28" s="110"/>
      <c r="I28" s="110"/>
    </row>
    <row r="29" spans="1:9" x14ac:dyDescent="0.25">
      <c r="C29" s="110"/>
      <c r="D29" s="110"/>
      <c r="E29" s="110"/>
      <c r="F29" s="110"/>
      <c r="G29" s="110"/>
      <c r="H29" s="110"/>
      <c r="I29" s="110"/>
    </row>
    <row r="30" spans="1:9" x14ac:dyDescent="0.25">
      <c r="C30" s="110"/>
      <c r="D30" s="110"/>
      <c r="E30" s="110"/>
      <c r="F30" s="110"/>
      <c r="G30" s="110"/>
      <c r="H30" s="110"/>
      <c r="I30" s="110"/>
    </row>
    <row r="31" spans="1:9" x14ac:dyDescent="0.25">
      <c r="C31" s="110"/>
      <c r="D31" s="110"/>
      <c r="E31" s="110"/>
      <c r="F31" s="110"/>
      <c r="G31" s="110"/>
      <c r="H31" s="110"/>
      <c r="I31" s="110"/>
    </row>
    <row r="32" spans="1:9" x14ac:dyDescent="0.25">
      <c r="C32" s="110"/>
      <c r="D32" s="110"/>
      <c r="E32" s="110"/>
      <c r="F32" s="110"/>
      <c r="G32" s="110"/>
      <c r="H32" s="110"/>
      <c r="I32" s="110"/>
    </row>
    <row r="33" s="110" customFormat="1" x14ac:dyDescent="0.25"/>
  </sheetData>
  <autoFilter ref="A1:I17" xr:uid="{00000000-0009-0000-0000-000011000000}"/>
  <conditionalFormatting sqref="H15 H17">
    <cfRule type="expression" dxfId="64" priority="1">
      <formula>#REF!="D"</formula>
    </cfRule>
    <cfRule type="expression" dxfId="63" priority="2">
      <formula>#REF!="A"</formula>
    </cfRule>
    <cfRule type="expression" dxfId="62" priority="3">
      <formula>#REF!="D"</formula>
    </cfRule>
    <cfRule type="expression" dxfId="61" priority="4">
      <formula>#REF!="A"</formula>
    </cfRule>
  </conditionalFormatting>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5">
    <tabColor rgb="FF92D050"/>
    <pageSetUpPr fitToPage="1"/>
  </sheetPr>
  <dimension ref="A1:I13"/>
  <sheetViews>
    <sheetView zoomScaleNormal="100" workbookViewId="0">
      <pane xSplit="2" ySplit="1" topLeftCell="C2" activePane="bottomRight" state="frozenSplit"/>
      <selection pane="topRight" activeCell="B1" sqref="B1"/>
      <selection pane="bottomLeft" activeCell="A2" sqref="A2"/>
      <selection pane="bottomRight" activeCell="E5" sqref="E5"/>
    </sheetView>
  </sheetViews>
  <sheetFormatPr defaultColWidth="11.42578125" defaultRowHeight="12" x14ac:dyDescent="0.2"/>
  <cols>
    <col min="1" max="1" width="4" style="27" hidden="1" customWidth="1"/>
    <col min="2" max="2" width="22.7109375" style="27" customWidth="1"/>
    <col min="3" max="5" width="9.7109375" style="28" customWidth="1"/>
    <col min="6" max="6" width="65.7109375" style="37" customWidth="1"/>
    <col min="7" max="7" width="22.7109375" style="23" customWidth="1"/>
    <col min="8" max="8" width="32.28515625" style="23" customWidth="1"/>
    <col min="9" max="9" width="40" style="34" customWidth="1"/>
    <col min="10" max="16384" width="11.42578125" style="23"/>
  </cols>
  <sheetData>
    <row r="1" spans="1:9" s="22" customFormat="1" ht="24.75" thickBot="1" x14ac:dyDescent="0.3">
      <c r="A1" s="116" t="s">
        <v>148</v>
      </c>
      <c r="B1" s="223" t="s">
        <v>149</v>
      </c>
      <c r="C1" s="223" t="s">
        <v>150</v>
      </c>
      <c r="D1" s="223" t="s">
        <v>151</v>
      </c>
      <c r="E1" s="223" t="s">
        <v>152</v>
      </c>
      <c r="F1" s="223" t="s">
        <v>3</v>
      </c>
      <c r="G1" s="223" t="s">
        <v>498</v>
      </c>
      <c r="H1" s="223" t="s">
        <v>144</v>
      </c>
      <c r="I1" s="223" t="s">
        <v>4</v>
      </c>
    </row>
    <row r="2" spans="1:9" x14ac:dyDescent="0.2">
      <c r="A2" s="117" t="s">
        <v>82</v>
      </c>
      <c r="B2" s="113" t="s">
        <v>1173</v>
      </c>
      <c r="C2" s="216">
        <v>3</v>
      </c>
      <c r="D2" s="216" t="s">
        <v>154</v>
      </c>
      <c r="E2" s="216" t="s">
        <v>75</v>
      </c>
      <c r="F2" s="51" t="s">
        <v>1174</v>
      </c>
      <c r="G2" s="121"/>
      <c r="H2" s="121"/>
      <c r="I2" s="121"/>
    </row>
    <row r="3" spans="1:9" ht="36" x14ac:dyDescent="0.2">
      <c r="A3" s="118" t="s">
        <v>83</v>
      </c>
      <c r="B3" s="114" t="s">
        <v>165</v>
      </c>
      <c r="C3" s="217">
        <v>2</v>
      </c>
      <c r="D3" s="217" t="s">
        <v>166</v>
      </c>
      <c r="E3" s="217" t="s">
        <v>75</v>
      </c>
      <c r="F3" s="218" t="s">
        <v>237</v>
      </c>
      <c r="G3" s="122"/>
      <c r="H3" s="218" t="s">
        <v>589</v>
      </c>
      <c r="I3" s="218"/>
    </row>
    <row r="4" spans="1:9" ht="132" x14ac:dyDescent="0.2">
      <c r="A4" s="119" t="s">
        <v>84</v>
      </c>
      <c r="B4" s="113" t="s">
        <v>1175</v>
      </c>
      <c r="C4" s="216">
        <v>15</v>
      </c>
      <c r="D4" s="216" t="s">
        <v>166</v>
      </c>
      <c r="E4" s="216" t="s">
        <v>75</v>
      </c>
      <c r="F4" s="51" t="s">
        <v>1176</v>
      </c>
      <c r="G4" s="121" t="s">
        <v>1177</v>
      </c>
      <c r="H4" s="121"/>
      <c r="I4" s="51" t="s">
        <v>1178</v>
      </c>
    </row>
    <row r="5" spans="1:9" ht="132" x14ac:dyDescent="0.2">
      <c r="A5" s="118" t="s">
        <v>85</v>
      </c>
      <c r="B5" s="114" t="s">
        <v>1179</v>
      </c>
      <c r="C5" s="217">
        <v>3</v>
      </c>
      <c r="D5" s="217" t="s">
        <v>170</v>
      </c>
      <c r="E5" s="217" t="s">
        <v>75</v>
      </c>
      <c r="F5" s="50" t="s">
        <v>1180</v>
      </c>
      <c r="G5" s="122" t="s">
        <v>1181</v>
      </c>
      <c r="H5" s="122"/>
      <c r="I5" s="50" t="s">
        <v>1178</v>
      </c>
    </row>
    <row r="6" spans="1:9" ht="132.75" thickBot="1" x14ac:dyDescent="0.25">
      <c r="A6" s="120" t="s">
        <v>86</v>
      </c>
      <c r="B6" s="113" t="s">
        <v>1182</v>
      </c>
      <c r="C6" s="216">
        <v>1</v>
      </c>
      <c r="D6" s="216" t="s">
        <v>166</v>
      </c>
      <c r="E6" s="216" t="s">
        <v>75</v>
      </c>
      <c r="F6" s="51" t="s">
        <v>1183</v>
      </c>
      <c r="G6" s="121" t="s">
        <v>1184</v>
      </c>
      <c r="H6" s="121"/>
      <c r="I6" s="51" t="s">
        <v>1178</v>
      </c>
    </row>
    <row r="7" spans="1:9" x14ac:dyDescent="0.2">
      <c r="A7" s="118">
        <v>7</v>
      </c>
      <c r="B7" s="114" t="s">
        <v>1185</v>
      </c>
      <c r="C7" s="217">
        <v>14</v>
      </c>
      <c r="D7" s="217" t="s">
        <v>170</v>
      </c>
      <c r="E7" s="217" t="s">
        <v>78</v>
      </c>
      <c r="F7" s="50" t="s">
        <v>1186</v>
      </c>
      <c r="G7" s="122"/>
      <c r="H7" s="122"/>
      <c r="I7" s="50"/>
    </row>
    <row r="8" spans="1:9" ht="12.75" thickBot="1" x14ac:dyDescent="0.25">
      <c r="A8" s="120">
        <v>8</v>
      </c>
      <c r="B8" s="113" t="s">
        <v>1187</v>
      </c>
      <c r="C8" s="216">
        <v>25</v>
      </c>
      <c r="D8" s="216" t="s">
        <v>170</v>
      </c>
      <c r="E8" s="216" t="s">
        <v>78</v>
      </c>
      <c r="F8" s="51" t="s">
        <v>1188</v>
      </c>
      <c r="G8" s="121"/>
      <c r="H8" s="121"/>
      <c r="I8" s="51"/>
    </row>
    <row r="9" spans="1:9" x14ac:dyDescent="0.2">
      <c r="A9" s="118">
        <v>9</v>
      </c>
      <c r="B9" s="114" t="s">
        <v>1189</v>
      </c>
      <c r="C9" s="217">
        <v>27</v>
      </c>
      <c r="D9" s="217" t="s">
        <v>170</v>
      </c>
      <c r="E9" s="217" t="s">
        <v>78</v>
      </c>
      <c r="F9" s="50" t="s">
        <v>1190</v>
      </c>
      <c r="G9" s="122"/>
      <c r="H9" s="122"/>
      <c r="I9" s="50"/>
    </row>
    <row r="10" spans="1:9" ht="12.75" thickBot="1" x14ac:dyDescent="0.25">
      <c r="A10" s="120">
        <v>10</v>
      </c>
      <c r="B10" s="113" t="s">
        <v>1191</v>
      </c>
      <c r="C10" s="216">
        <v>25</v>
      </c>
      <c r="D10" s="216" t="s">
        <v>170</v>
      </c>
      <c r="E10" s="216" t="s">
        <v>78</v>
      </c>
      <c r="F10" s="51" t="s">
        <v>1192</v>
      </c>
      <c r="G10" s="121"/>
      <c r="H10" s="121"/>
      <c r="I10" s="51"/>
    </row>
    <row r="11" spans="1:9" x14ac:dyDescent="0.2">
      <c r="A11" s="118">
        <v>11</v>
      </c>
      <c r="B11" s="114" t="s">
        <v>1193</v>
      </c>
      <c r="C11" s="217">
        <v>30</v>
      </c>
      <c r="D11" s="217" t="s">
        <v>170</v>
      </c>
      <c r="E11" s="217" t="s">
        <v>78</v>
      </c>
      <c r="F11" s="50" t="s">
        <v>1194</v>
      </c>
      <c r="G11" s="122"/>
      <c r="H11" s="122"/>
      <c r="I11" s="50"/>
    </row>
    <row r="12" spans="1:9" ht="12.75" thickBot="1" x14ac:dyDescent="0.25">
      <c r="A12" s="120">
        <v>12</v>
      </c>
      <c r="B12" s="113" t="s">
        <v>1195</v>
      </c>
      <c r="C12" s="216">
        <v>50</v>
      </c>
      <c r="D12" s="216" t="s">
        <v>170</v>
      </c>
      <c r="E12" s="216" t="s">
        <v>78</v>
      </c>
      <c r="F12" s="51" t="s">
        <v>1196</v>
      </c>
      <c r="G12" s="121"/>
      <c r="H12" s="121"/>
      <c r="I12" s="51"/>
    </row>
    <row r="13" spans="1:9" x14ac:dyDescent="0.2">
      <c r="A13" s="118">
        <v>13</v>
      </c>
      <c r="B13" s="114" t="s">
        <v>1197</v>
      </c>
      <c r="C13" s="217">
        <v>50</v>
      </c>
      <c r="D13" s="217" t="s">
        <v>170</v>
      </c>
      <c r="E13" s="217" t="s">
        <v>78</v>
      </c>
      <c r="F13" s="50" t="s">
        <v>1188</v>
      </c>
      <c r="G13" s="122"/>
      <c r="H13" s="122"/>
      <c r="I13" s="50"/>
    </row>
  </sheetData>
  <autoFilter ref="A1:I13" xr:uid="{00000000-0009-0000-0000-000012000000}"/>
  <pageMargins left="0" right="0" top="0" bottom="0" header="0" footer="0"/>
  <pageSetup paperSize="9" scale="6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6">
    <tabColor rgb="FF92D050"/>
  </sheetPr>
  <dimension ref="A1:H43"/>
  <sheetViews>
    <sheetView zoomScaleNormal="100" workbookViewId="0">
      <pane xSplit="2" ySplit="1" topLeftCell="C2" activePane="bottomRight" state="frozenSplit"/>
      <selection pane="topRight" activeCell="B1" sqref="B1"/>
      <selection pane="bottomLeft" activeCell="A2" sqref="A2"/>
      <selection pane="bottomRight" activeCell="G40" sqref="G40"/>
    </sheetView>
  </sheetViews>
  <sheetFormatPr defaultColWidth="11.42578125" defaultRowHeight="12" x14ac:dyDescent="0.2"/>
  <cols>
    <col min="1" max="1" width="4" style="27" hidden="1" customWidth="1"/>
    <col min="2" max="2" width="22.7109375" style="27" customWidth="1"/>
    <col min="3" max="5" width="9.7109375" style="28" customWidth="1"/>
    <col min="6" max="7" width="65.7109375" style="37" customWidth="1"/>
    <col min="8" max="8" width="34.28515625" style="37" customWidth="1"/>
    <col min="9" max="16384" width="11.42578125" style="23"/>
  </cols>
  <sheetData>
    <row r="1" spans="1:8" s="22" customFormat="1" ht="24" x14ac:dyDescent="0.25">
      <c r="A1" s="223" t="s">
        <v>148</v>
      </c>
      <c r="B1" s="223" t="s">
        <v>149</v>
      </c>
      <c r="C1" s="223" t="s">
        <v>150</v>
      </c>
      <c r="D1" s="223" t="s">
        <v>151</v>
      </c>
      <c r="E1" s="223" t="s">
        <v>152</v>
      </c>
      <c r="F1" s="223" t="s">
        <v>3</v>
      </c>
      <c r="G1" s="223" t="s">
        <v>144</v>
      </c>
      <c r="H1" s="223" t="s">
        <v>4</v>
      </c>
    </row>
    <row r="2" spans="1:8" x14ac:dyDescent="0.2">
      <c r="A2" s="219" t="s">
        <v>82</v>
      </c>
      <c r="B2" s="219" t="s">
        <v>1198</v>
      </c>
      <c r="C2" s="31">
        <v>3</v>
      </c>
      <c r="D2" s="31" t="s">
        <v>154</v>
      </c>
      <c r="E2" s="31" t="s">
        <v>75</v>
      </c>
      <c r="F2" s="221" t="s">
        <v>1199</v>
      </c>
      <c r="G2" s="221"/>
      <c r="H2" s="221"/>
    </row>
    <row r="3" spans="1:8" ht="36" x14ac:dyDescent="0.2">
      <c r="A3" s="220" t="s">
        <v>83</v>
      </c>
      <c r="B3" s="220" t="s">
        <v>165</v>
      </c>
      <c r="C3" s="30">
        <v>2</v>
      </c>
      <c r="D3" s="30" t="s">
        <v>166</v>
      </c>
      <c r="E3" s="30" t="s">
        <v>75</v>
      </c>
      <c r="F3" s="218" t="s">
        <v>237</v>
      </c>
      <c r="G3" s="218" t="s">
        <v>589</v>
      </c>
      <c r="H3" s="218"/>
    </row>
    <row r="4" spans="1:8" ht="48" x14ac:dyDescent="0.2">
      <c r="A4" s="219" t="s">
        <v>84</v>
      </c>
      <c r="B4" s="219" t="s">
        <v>1200</v>
      </c>
      <c r="C4" s="31">
        <v>15</v>
      </c>
      <c r="D4" s="31" t="s">
        <v>221</v>
      </c>
      <c r="E4" s="31" t="s">
        <v>75</v>
      </c>
      <c r="F4" s="221" t="s">
        <v>1201</v>
      </c>
      <c r="G4" s="221"/>
      <c r="H4" s="221"/>
    </row>
    <row r="5" spans="1:8" x14ac:dyDescent="0.2">
      <c r="A5" s="220" t="s">
        <v>85</v>
      </c>
      <c r="B5" s="220" t="s">
        <v>1202</v>
      </c>
      <c r="C5" s="30">
        <v>3</v>
      </c>
      <c r="D5" s="30" t="s">
        <v>170</v>
      </c>
      <c r="E5" s="30" t="s">
        <v>75</v>
      </c>
      <c r="F5" s="222" t="s">
        <v>1203</v>
      </c>
      <c r="G5" s="222"/>
      <c r="H5" s="222"/>
    </row>
    <row r="6" spans="1:8" ht="48" x14ac:dyDescent="0.2">
      <c r="A6" s="219" t="s">
        <v>86</v>
      </c>
      <c r="B6" s="219" t="s">
        <v>1204</v>
      </c>
      <c r="C6" s="31">
        <v>15</v>
      </c>
      <c r="D6" s="31" t="s">
        <v>221</v>
      </c>
      <c r="E6" s="31" t="s">
        <v>75</v>
      </c>
      <c r="F6" s="221" t="s">
        <v>1205</v>
      </c>
      <c r="G6" s="221"/>
      <c r="H6" s="221"/>
    </row>
    <row r="7" spans="1:8" x14ac:dyDescent="0.2">
      <c r="A7" s="220" t="s">
        <v>87</v>
      </c>
      <c r="B7" s="220" t="s">
        <v>1206</v>
      </c>
      <c r="C7" s="30">
        <v>3</v>
      </c>
      <c r="D7" s="30" t="s">
        <v>170</v>
      </c>
      <c r="E7" s="30" t="s">
        <v>75</v>
      </c>
      <c r="F7" s="222" t="s">
        <v>1203</v>
      </c>
      <c r="G7" s="222"/>
      <c r="H7" s="222"/>
    </row>
    <row r="8" spans="1:8" ht="48" x14ac:dyDescent="0.2">
      <c r="A8" s="219" t="s">
        <v>88</v>
      </c>
      <c r="B8" s="219" t="s">
        <v>1207</v>
      </c>
      <c r="C8" s="31">
        <v>15</v>
      </c>
      <c r="D8" s="31" t="s">
        <v>221</v>
      </c>
      <c r="E8" s="31" t="s">
        <v>75</v>
      </c>
      <c r="F8" s="221" t="s">
        <v>1208</v>
      </c>
      <c r="G8" s="221"/>
      <c r="H8" s="221"/>
    </row>
    <row r="9" spans="1:8" x14ac:dyDescent="0.2">
      <c r="A9" s="220" t="s">
        <v>89</v>
      </c>
      <c r="B9" s="220" t="s">
        <v>1209</v>
      </c>
      <c r="C9" s="30">
        <v>3</v>
      </c>
      <c r="D9" s="30" t="s">
        <v>170</v>
      </c>
      <c r="E9" s="30" t="s">
        <v>75</v>
      </c>
      <c r="F9" s="222" t="s">
        <v>1203</v>
      </c>
      <c r="G9" s="222"/>
      <c r="H9" s="222"/>
    </row>
    <row r="10" spans="1:8" ht="48" x14ac:dyDescent="0.2">
      <c r="A10" s="219" t="s">
        <v>90</v>
      </c>
      <c r="B10" s="219" t="s">
        <v>1210</v>
      </c>
      <c r="C10" s="31">
        <v>15</v>
      </c>
      <c r="D10" s="31" t="s">
        <v>221</v>
      </c>
      <c r="E10" s="31" t="s">
        <v>75</v>
      </c>
      <c r="F10" s="221" t="s">
        <v>1211</v>
      </c>
      <c r="G10" s="221"/>
      <c r="H10" s="221"/>
    </row>
    <row r="11" spans="1:8" x14ac:dyDescent="0.2">
      <c r="A11" s="220" t="s">
        <v>91</v>
      </c>
      <c r="B11" s="220" t="s">
        <v>1212</v>
      </c>
      <c r="C11" s="30">
        <v>3</v>
      </c>
      <c r="D11" s="30" t="s">
        <v>170</v>
      </c>
      <c r="E11" s="30" t="s">
        <v>75</v>
      </c>
      <c r="F11" s="222" t="s">
        <v>1203</v>
      </c>
      <c r="G11" s="222"/>
      <c r="H11" s="222"/>
    </row>
    <row r="12" spans="1:8" s="37" customFormat="1" x14ac:dyDescent="0.2">
      <c r="A12" s="27"/>
      <c r="B12" s="27"/>
      <c r="C12" s="28"/>
      <c r="D12" s="28"/>
      <c r="E12" s="28"/>
    </row>
    <row r="13" spans="1:8" s="37" customFormat="1" x14ac:dyDescent="0.2">
      <c r="A13" s="27"/>
      <c r="B13" s="27"/>
      <c r="C13" s="28"/>
      <c r="D13" s="28"/>
      <c r="E13" s="28"/>
    </row>
    <row r="14" spans="1:8" s="37" customFormat="1" x14ac:dyDescent="0.2">
      <c r="A14" s="27"/>
      <c r="B14" s="27"/>
      <c r="C14" s="28"/>
      <c r="D14" s="28"/>
      <c r="E14" s="28"/>
    </row>
    <row r="15" spans="1:8" s="37" customFormat="1" x14ac:dyDescent="0.2">
      <c r="A15" s="27"/>
      <c r="B15" s="27"/>
      <c r="C15" s="28"/>
      <c r="D15" s="28"/>
      <c r="E15" s="28"/>
    </row>
    <row r="16" spans="1:8" s="37" customFormat="1" x14ac:dyDescent="0.2">
      <c r="A16" s="27"/>
      <c r="B16" s="27"/>
      <c r="C16" s="28"/>
      <c r="D16" s="28"/>
      <c r="E16" s="28"/>
    </row>
    <row r="17" spans="1:5" s="37" customFormat="1" x14ac:dyDescent="0.2">
      <c r="A17" s="27"/>
      <c r="B17" s="27"/>
      <c r="C17" s="28"/>
      <c r="D17" s="28"/>
      <c r="E17" s="28"/>
    </row>
    <row r="18" spans="1:5" s="37" customFormat="1" x14ac:dyDescent="0.2">
      <c r="A18" s="27"/>
      <c r="B18" s="27"/>
      <c r="C18" s="28"/>
      <c r="D18" s="28"/>
      <c r="E18" s="28"/>
    </row>
    <row r="19" spans="1:5" s="37" customFormat="1" x14ac:dyDescent="0.2">
      <c r="A19" s="27"/>
      <c r="B19" s="27"/>
      <c r="C19" s="28"/>
      <c r="D19" s="28"/>
      <c r="E19" s="28"/>
    </row>
    <row r="20" spans="1:5" s="37" customFormat="1" x14ac:dyDescent="0.2">
      <c r="A20" s="27"/>
      <c r="B20" s="27"/>
      <c r="C20" s="28"/>
      <c r="D20" s="28"/>
      <c r="E20" s="28"/>
    </row>
    <row r="21" spans="1:5" s="37" customFormat="1" x14ac:dyDescent="0.2">
      <c r="A21" s="27"/>
      <c r="B21" s="27"/>
      <c r="C21" s="28"/>
      <c r="D21" s="28"/>
      <c r="E21" s="28"/>
    </row>
    <row r="22" spans="1:5" s="37" customFormat="1" x14ac:dyDescent="0.2">
      <c r="A22" s="27"/>
      <c r="B22" s="27"/>
      <c r="C22" s="28"/>
      <c r="D22" s="28"/>
      <c r="E22" s="28"/>
    </row>
    <row r="23" spans="1:5" s="37" customFormat="1" x14ac:dyDescent="0.2">
      <c r="A23" s="27"/>
      <c r="B23" s="27"/>
      <c r="C23" s="28"/>
      <c r="D23" s="28"/>
      <c r="E23" s="28"/>
    </row>
    <row r="24" spans="1:5" s="37" customFormat="1" x14ac:dyDescent="0.2">
      <c r="A24" s="27"/>
      <c r="B24" s="27"/>
      <c r="C24" s="28"/>
      <c r="D24" s="28"/>
      <c r="E24" s="28"/>
    </row>
    <row r="25" spans="1:5" s="37" customFormat="1" x14ac:dyDescent="0.2">
      <c r="A25" s="27"/>
      <c r="B25" s="27"/>
      <c r="C25" s="28"/>
      <c r="D25" s="28"/>
      <c r="E25" s="28"/>
    </row>
    <row r="26" spans="1:5" s="37" customFormat="1" x14ac:dyDescent="0.2">
      <c r="A26" s="27"/>
      <c r="B26" s="27"/>
      <c r="C26" s="28"/>
      <c r="D26" s="28"/>
      <c r="E26" s="28"/>
    </row>
    <row r="27" spans="1:5" s="37" customFormat="1" x14ac:dyDescent="0.2">
      <c r="A27" s="27"/>
      <c r="B27" s="27"/>
      <c r="C27" s="28"/>
      <c r="D27" s="28"/>
      <c r="E27" s="28"/>
    </row>
    <row r="28" spans="1:5" s="37" customFormat="1" x14ac:dyDescent="0.2">
      <c r="A28" s="27"/>
      <c r="B28" s="27"/>
      <c r="C28" s="28"/>
      <c r="D28" s="28"/>
      <c r="E28" s="28"/>
    </row>
    <row r="29" spans="1:5" s="37" customFormat="1" x14ac:dyDescent="0.2">
      <c r="A29" s="27"/>
      <c r="B29" s="27"/>
      <c r="C29" s="28"/>
      <c r="D29" s="28"/>
      <c r="E29" s="28"/>
    </row>
    <row r="30" spans="1:5" s="37" customFormat="1" x14ac:dyDescent="0.2">
      <c r="A30" s="27"/>
      <c r="B30" s="27"/>
      <c r="C30" s="28"/>
      <c r="D30" s="28"/>
      <c r="E30" s="28"/>
    </row>
    <row r="31" spans="1:5" s="37" customFormat="1" x14ac:dyDescent="0.2">
      <c r="A31" s="27"/>
      <c r="B31" s="27"/>
      <c r="C31" s="28"/>
      <c r="D31" s="28"/>
      <c r="E31" s="28"/>
    </row>
    <row r="32" spans="1:5" s="37" customFormat="1" x14ac:dyDescent="0.2">
      <c r="A32" s="27"/>
      <c r="B32" s="27"/>
      <c r="C32" s="28"/>
      <c r="D32" s="28"/>
      <c r="E32" s="28"/>
    </row>
    <row r="33" spans="1:5" s="37" customFormat="1" x14ac:dyDescent="0.2">
      <c r="A33" s="27"/>
      <c r="B33" s="27"/>
      <c r="C33" s="28"/>
      <c r="D33" s="28"/>
      <c r="E33" s="28"/>
    </row>
    <row r="34" spans="1:5" s="37" customFormat="1" x14ac:dyDescent="0.2">
      <c r="A34" s="27"/>
      <c r="B34" s="27"/>
      <c r="C34" s="28"/>
      <c r="D34" s="28"/>
      <c r="E34" s="28"/>
    </row>
    <row r="35" spans="1:5" s="37" customFormat="1" x14ac:dyDescent="0.2">
      <c r="A35" s="27"/>
      <c r="B35" s="27"/>
      <c r="C35" s="28"/>
      <c r="D35" s="28"/>
      <c r="E35" s="28"/>
    </row>
    <row r="36" spans="1:5" s="37" customFormat="1" x14ac:dyDescent="0.2">
      <c r="A36" s="27"/>
      <c r="B36" s="27"/>
      <c r="C36" s="28"/>
      <c r="D36" s="28"/>
      <c r="E36" s="28"/>
    </row>
    <row r="37" spans="1:5" s="37" customFormat="1" x14ac:dyDescent="0.2">
      <c r="A37" s="27"/>
      <c r="B37" s="27"/>
      <c r="C37" s="28"/>
      <c r="D37" s="28"/>
      <c r="E37" s="28"/>
    </row>
    <row r="38" spans="1:5" s="37" customFormat="1" x14ac:dyDescent="0.2">
      <c r="A38" s="27"/>
      <c r="B38" s="27"/>
      <c r="C38" s="28"/>
      <c r="D38" s="28"/>
      <c r="E38" s="28"/>
    </row>
    <row r="39" spans="1:5" s="37" customFormat="1" x14ac:dyDescent="0.2">
      <c r="A39" s="27"/>
      <c r="B39" s="27"/>
      <c r="C39" s="28"/>
      <c r="D39" s="28"/>
      <c r="E39" s="28"/>
    </row>
    <row r="40" spans="1:5" s="37" customFormat="1" x14ac:dyDescent="0.2">
      <c r="A40" s="27"/>
      <c r="B40" s="27"/>
      <c r="C40" s="28"/>
      <c r="D40" s="28"/>
      <c r="E40" s="28"/>
    </row>
    <row r="41" spans="1:5" s="37" customFormat="1" x14ac:dyDescent="0.2">
      <c r="A41" s="27"/>
      <c r="B41" s="27"/>
      <c r="C41" s="28"/>
      <c r="D41" s="28"/>
      <c r="E41" s="28"/>
    </row>
    <row r="42" spans="1:5" s="37" customFormat="1" x14ac:dyDescent="0.2">
      <c r="A42" s="27"/>
      <c r="B42" s="27"/>
      <c r="C42" s="28"/>
      <c r="D42" s="28"/>
      <c r="E42" s="28"/>
    </row>
    <row r="43" spans="1:5" s="37" customFormat="1" x14ac:dyDescent="0.2">
      <c r="A43" s="27"/>
      <c r="B43" s="27"/>
      <c r="C43" s="28"/>
      <c r="D43" s="28"/>
      <c r="E43" s="28"/>
    </row>
  </sheetData>
  <autoFilter ref="A1:H11" xr:uid="{00000000-0009-0000-0000-000013000000}"/>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8">
    <tabColor rgb="FF92D050"/>
    <pageSetUpPr fitToPage="1"/>
  </sheetPr>
  <dimension ref="A1:J11"/>
  <sheetViews>
    <sheetView zoomScaleNormal="100" workbookViewId="0">
      <pane xSplit="2" ySplit="1" topLeftCell="C2" activePane="bottomRight" state="frozenSplit"/>
      <selection pane="topRight" activeCell="B1" sqref="B1"/>
      <selection pane="bottomLeft" activeCell="A2" sqref="A2"/>
      <selection pane="bottomRight" activeCell="F6" sqref="F6"/>
    </sheetView>
  </sheetViews>
  <sheetFormatPr defaultColWidth="11.42578125" defaultRowHeight="12" x14ac:dyDescent="0.2"/>
  <cols>
    <col min="1" max="1" width="4" style="27" hidden="1" customWidth="1"/>
    <col min="2" max="2" width="22.7109375" style="110" customWidth="1"/>
    <col min="3" max="5" width="9.7109375" style="28" customWidth="1"/>
    <col min="6" max="6" width="45.7109375" style="23" customWidth="1"/>
    <col min="7" max="7" width="22.7109375" style="110" customWidth="1"/>
    <col min="8" max="8" width="29.140625" style="23" customWidth="1"/>
    <col min="9" max="9" width="43.7109375" style="23" customWidth="1"/>
    <col min="10" max="10" width="35.140625" style="23" customWidth="1"/>
    <col min="11" max="16384" width="11.42578125" style="23"/>
  </cols>
  <sheetData>
    <row r="1" spans="1:10" s="22" customFormat="1" ht="24.75" thickBot="1" x14ac:dyDescent="0.3">
      <c r="A1" s="85" t="s">
        <v>148</v>
      </c>
      <c r="B1" s="223" t="s">
        <v>149</v>
      </c>
      <c r="C1" s="223" t="s">
        <v>150</v>
      </c>
      <c r="D1" s="223" t="s">
        <v>151</v>
      </c>
      <c r="E1" s="223" t="s">
        <v>152</v>
      </c>
      <c r="F1" s="223" t="s">
        <v>3</v>
      </c>
      <c r="G1" s="223" t="s">
        <v>498</v>
      </c>
      <c r="H1" s="223" t="s">
        <v>1213</v>
      </c>
      <c r="I1" s="223" t="s">
        <v>144</v>
      </c>
      <c r="J1" s="223" t="s">
        <v>4</v>
      </c>
    </row>
    <row r="2" spans="1:10" x14ac:dyDescent="0.2">
      <c r="A2" s="86" t="s">
        <v>82</v>
      </c>
      <c r="B2" s="113" t="s">
        <v>1214</v>
      </c>
      <c r="C2" s="31">
        <v>3</v>
      </c>
      <c r="D2" s="31" t="s">
        <v>154</v>
      </c>
      <c r="E2" s="31" t="s">
        <v>75</v>
      </c>
      <c r="F2" s="90" t="s">
        <v>1215</v>
      </c>
      <c r="G2" s="121"/>
      <c r="H2" s="90"/>
      <c r="I2" s="90"/>
      <c r="J2" s="90"/>
    </row>
    <row r="3" spans="1:10" ht="36" x14ac:dyDescent="0.2">
      <c r="A3" s="87" t="s">
        <v>83</v>
      </c>
      <c r="B3" s="114" t="s">
        <v>165</v>
      </c>
      <c r="C3" s="40">
        <v>2</v>
      </c>
      <c r="D3" s="30" t="s">
        <v>166</v>
      </c>
      <c r="E3" s="30" t="s">
        <v>75</v>
      </c>
      <c r="F3" s="218" t="s">
        <v>237</v>
      </c>
      <c r="G3" s="122"/>
      <c r="H3" s="91"/>
      <c r="I3" s="218" t="s">
        <v>589</v>
      </c>
      <c r="J3" s="218"/>
    </row>
    <row r="4" spans="1:10" x14ac:dyDescent="0.2">
      <c r="A4" s="88" t="s">
        <v>84</v>
      </c>
      <c r="B4" s="113" t="s">
        <v>1216</v>
      </c>
      <c r="C4" s="31">
        <v>35</v>
      </c>
      <c r="D4" s="31" t="s">
        <v>170</v>
      </c>
      <c r="E4" s="31" t="s">
        <v>78</v>
      </c>
      <c r="F4" s="90" t="s">
        <v>1217</v>
      </c>
      <c r="G4" s="121" t="s">
        <v>1218</v>
      </c>
      <c r="H4" s="90"/>
      <c r="I4" s="90"/>
      <c r="J4" s="90"/>
    </row>
    <row r="5" spans="1:10" x14ac:dyDescent="0.2">
      <c r="A5" s="87" t="s">
        <v>85</v>
      </c>
      <c r="B5" s="114" t="s">
        <v>1219</v>
      </c>
      <c r="C5" s="30">
        <v>35</v>
      </c>
      <c r="D5" s="30" t="s">
        <v>170</v>
      </c>
      <c r="E5" s="30" t="s">
        <v>78</v>
      </c>
      <c r="F5" s="91" t="s">
        <v>1220</v>
      </c>
      <c r="G5" s="122" t="s">
        <v>1221</v>
      </c>
      <c r="H5" s="91"/>
      <c r="I5" s="91"/>
      <c r="J5" s="91"/>
    </row>
    <row r="6" spans="1:10" ht="84" x14ac:dyDescent="0.2">
      <c r="A6" s="88" t="s">
        <v>86</v>
      </c>
      <c r="B6" s="113" t="s">
        <v>1222</v>
      </c>
      <c r="C6" s="31">
        <v>1</v>
      </c>
      <c r="D6" s="31" t="s">
        <v>166</v>
      </c>
      <c r="E6" s="31" t="s">
        <v>75</v>
      </c>
      <c r="F6" s="35" t="s">
        <v>1223</v>
      </c>
      <c r="G6" s="121" t="s">
        <v>1224</v>
      </c>
      <c r="H6" s="221" t="s">
        <v>1225</v>
      </c>
      <c r="I6" s="221"/>
      <c r="J6" s="35"/>
    </row>
    <row r="7" spans="1:10" ht="36" x14ac:dyDescent="0.2">
      <c r="A7" s="87" t="s">
        <v>87</v>
      </c>
      <c r="B7" s="114" t="s">
        <v>1226</v>
      </c>
      <c r="C7" s="30">
        <v>1</v>
      </c>
      <c r="D7" s="30" t="s">
        <v>166</v>
      </c>
      <c r="E7" s="30" t="s">
        <v>78</v>
      </c>
      <c r="F7" s="218" t="s">
        <v>1227</v>
      </c>
      <c r="G7" s="122"/>
      <c r="H7" s="222"/>
      <c r="I7" s="222"/>
      <c r="J7" s="218"/>
    </row>
    <row r="8" spans="1:10" ht="264" x14ac:dyDescent="0.2">
      <c r="A8" s="88" t="s">
        <v>88</v>
      </c>
      <c r="B8" s="113" t="s">
        <v>1228</v>
      </c>
      <c r="C8" s="31">
        <v>100</v>
      </c>
      <c r="D8" s="31" t="s">
        <v>170</v>
      </c>
      <c r="E8" s="31" t="s">
        <v>75</v>
      </c>
      <c r="F8" s="221" t="s">
        <v>1229</v>
      </c>
      <c r="G8" s="51" t="s">
        <v>1230</v>
      </c>
      <c r="H8" s="93" t="s">
        <v>1231</v>
      </c>
      <c r="I8" s="35" t="s">
        <v>1232</v>
      </c>
      <c r="J8" s="221"/>
    </row>
    <row r="9" spans="1:10" ht="108" x14ac:dyDescent="0.2">
      <c r="A9" s="87" t="s">
        <v>89</v>
      </c>
      <c r="B9" s="114" t="s">
        <v>1233</v>
      </c>
      <c r="C9" s="30">
        <v>3</v>
      </c>
      <c r="D9" s="30" t="s">
        <v>166</v>
      </c>
      <c r="E9" s="30" t="s">
        <v>75</v>
      </c>
      <c r="F9" s="222" t="s">
        <v>1234</v>
      </c>
      <c r="G9" s="50"/>
      <c r="H9" s="92"/>
      <c r="I9" s="92"/>
      <c r="J9" s="222"/>
    </row>
    <row r="10" spans="1:10" ht="72" x14ac:dyDescent="0.2">
      <c r="A10" s="88" t="s">
        <v>90</v>
      </c>
      <c r="B10" s="113" t="s">
        <v>1235</v>
      </c>
      <c r="C10" s="31">
        <v>2</v>
      </c>
      <c r="D10" s="31" t="s">
        <v>170</v>
      </c>
      <c r="E10" s="31" t="s">
        <v>78</v>
      </c>
      <c r="F10" s="221" t="s">
        <v>1236</v>
      </c>
      <c r="G10" s="51"/>
      <c r="H10" s="93"/>
      <c r="I10" s="93"/>
      <c r="J10" s="221"/>
    </row>
    <row r="11" spans="1:10" ht="48.75" thickBot="1" x14ac:dyDescent="0.25">
      <c r="A11" s="89" t="s">
        <v>91</v>
      </c>
      <c r="B11" s="114" t="s">
        <v>1237</v>
      </c>
      <c r="C11" s="30">
        <v>128</v>
      </c>
      <c r="D11" s="30" t="s">
        <v>170</v>
      </c>
      <c r="E11" s="30" t="s">
        <v>78</v>
      </c>
      <c r="F11" s="222" t="s">
        <v>1238</v>
      </c>
      <c r="G11" s="50"/>
      <c r="H11" s="92"/>
      <c r="I11" s="92"/>
      <c r="J11" s="222"/>
    </row>
  </sheetData>
  <autoFilter ref="A1:J11" xr:uid="{00000000-0009-0000-0000-000014000000}"/>
  <pageMargins left="0" right="0" top="0" bottom="0" header="0" footer="0"/>
  <pageSetup paperSize="9" scale="6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9">
    <tabColor rgb="FF92D050"/>
    <pageSetUpPr fitToPage="1"/>
  </sheetPr>
  <dimension ref="A1:H7"/>
  <sheetViews>
    <sheetView topLeftCell="B1" zoomScaleNormal="100" workbookViewId="0">
      <selection activeCell="D27" sqref="D27"/>
    </sheetView>
  </sheetViews>
  <sheetFormatPr defaultColWidth="11.42578125" defaultRowHeight="12" x14ac:dyDescent="0.2"/>
  <cols>
    <col min="1" max="1" width="4" style="27" hidden="1" customWidth="1"/>
    <col min="2" max="2" width="22.7109375" style="27" customWidth="1"/>
    <col min="3" max="5" width="9.7109375" style="28" customWidth="1"/>
    <col min="6" max="6" width="65.7109375" style="37" customWidth="1"/>
    <col min="7" max="7" width="48.42578125" style="37" customWidth="1"/>
    <col min="8" max="8" width="26" style="37" customWidth="1"/>
    <col min="9" max="16384" width="11.42578125" style="23"/>
  </cols>
  <sheetData>
    <row r="1" spans="1:8" s="22" customFormat="1" ht="24.75" thickBot="1" x14ac:dyDescent="0.3">
      <c r="A1" s="85" t="s">
        <v>148</v>
      </c>
      <c r="B1" s="223" t="s">
        <v>149</v>
      </c>
      <c r="C1" s="223" t="s">
        <v>150</v>
      </c>
      <c r="D1" s="223" t="s">
        <v>151</v>
      </c>
      <c r="E1" s="223" t="s">
        <v>152</v>
      </c>
      <c r="F1" s="223" t="s">
        <v>3</v>
      </c>
      <c r="G1" s="223" t="s">
        <v>144</v>
      </c>
      <c r="H1" s="223" t="s">
        <v>4</v>
      </c>
    </row>
    <row r="2" spans="1:8" x14ac:dyDescent="0.2">
      <c r="A2" s="86" t="s">
        <v>82</v>
      </c>
      <c r="B2" s="219" t="s">
        <v>1239</v>
      </c>
      <c r="C2" s="31">
        <v>4</v>
      </c>
      <c r="D2" s="31" t="s">
        <v>154</v>
      </c>
      <c r="E2" s="31" t="s">
        <v>75</v>
      </c>
      <c r="F2" s="221" t="s">
        <v>1240</v>
      </c>
      <c r="G2" s="221"/>
      <c r="H2" s="221"/>
    </row>
    <row r="3" spans="1:8" ht="36" x14ac:dyDescent="0.2">
      <c r="A3" s="87" t="s">
        <v>83</v>
      </c>
      <c r="B3" s="220" t="s">
        <v>165</v>
      </c>
      <c r="C3" s="30">
        <v>2</v>
      </c>
      <c r="D3" s="30" t="s">
        <v>166</v>
      </c>
      <c r="E3" s="30" t="s">
        <v>75</v>
      </c>
      <c r="F3" s="218" t="s">
        <v>237</v>
      </c>
      <c r="G3" s="218" t="s">
        <v>589</v>
      </c>
      <c r="H3" s="218"/>
    </row>
    <row r="4" spans="1:8" x14ac:dyDescent="0.2">
      <c r="A4" s="88" t="s">
        <v>84</v>
      </c>
      <c r="B4" s="219" t="s">
        <v>369</v>
      </c>
      <c r="C4" s="31">
        <v>14</v>
      </c>
      <c r="D4" s="31" t="s">
        <v>170</v>
      </c>
      <c r="E4" s="31" t="s">
        <v>75</v>
      </c>
      <c r="F4" s="221" t="s">
        <v>1241</v>
      </c>
      <c r="G4" s="221"/>
      <c r="H4" s="221"/>
    </row>
    <row r="5" spans="1:8" x14ac:dyDescent="0.2">
      <c r="A5" s="87" t="s">
        <v>85</v>
      </c>
      <c r="B5" s="220" t="s">
        <v>1242</v>
      </c>
      <c r="C5" s="30">
        <v>14</v>
      </c>
      <c r="D5" s="30" t="s">
        <v>170</v>
      </c>
      <c r="E5" s="30" t="s">
        <v>75</v>
      </c>
      <c r="F5" s="222" t="s">
        <v>1243</v>
      </c>
      <c r="G5" s="222"/>
      <c r="H5" s="222"/>
    </row>
    <row r="6" spans="1:8" ht="24" x14ac:dyDescent="0.2">
      <c r="A6" s="88" t="s">
        <v>86</v>
      </c>
      <c r="B6" s="219" t="s">
        <v>1244</v>
      </c>
      <c r="C6" s="31">
        <v>3</v>
      </c>
      <c r="D6" s="31" t="s">
        <v>166</v>
      </c>
      <c r="E6" s="31" t="s">
        <v>75</v>
      </c>
      <c r="F6" s="221" t="s">
        <v>1245</v>
      </c>
      <c r="G6" s="221"/>
      <c r="H6" s="221"/>
    </row>
    <row r="7" spans="1:8" ht="47.25" customHeight="1" thickBot="1" x14ac:dyDescent="0.25">
      <c r="A7" s="89" t="s">
        <v>87</v>
      </c>
      <c r="B7" s="220" t="s">
        <v>1246</v>
      </c>
      <c r="C7" s="30">
        <v>3</v>
      </c>
      <c r="D7" s="30" t="s">
        <v>166</v>
      </c>
      <c r="E7" s="30" t="s">
        <v>78</v>
      </c>
      <c r="F7" s="222" t="s">
        <v>1247</v>
      </c>
      <c r="G7" s="222"/>
      <c r="H7" s="222"/>
    </row>
  </sheetData>
  <pageMargins left="0.7" right="0.7" top="0.75" bottom="0.75" header="0.3" footer="0.3"/>
  <pageSetup paperSize="9" scale="6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H43"/>
  <sheetViews>
    <sheetView workbookViewId="0">
      <pane ySplit="1" topLeftCell="A2" activePane="bottomLeft" state="frozen"/>
      <selection pane="bottomLeft" activeCell="F18" sqref="F18"/>
    </sheetView>
  </sheetViews>
  <sheetFormatPr defaultColWidth="11.42578125" defaultRowHeight="12" x14ac:dyDescent="0.2"/>
  <cols>
    <col min="1" max="1" width="3.42578125" style="27" bestFit="1" customWidth="1"/>
    <col min="2" max="2" width="22.7109375" style="27" customWidth="1"/>
    <col min="3" max="5" width="9.7109375" style="28" customWidth="1"/>
    <col min="6" max="7" width="65.7109375" style="37" customWidth="1"/>
    <col min="8" max="8" width="34.28515625" style="37" customWidth="1"/>
    <col min="9" max="16384" width="11.42578125" style="23"/>
  </cols>
  <sheetData>
    <row r="1" spans="1:8" s="22" customFormat="1" ht="24" x14ac:dyDescent="0.25">
      <c r="A1" s="223" t="s">
        <v>148</v>
      </c>
      <c r="B1" s="223" t="s">
        <v>149</v>
      </c>
      <c r="C1" s="223" t="s">
        <v>150</v>
      </c>
      <c r="D1" s="223" t="s">
        <v>151</v>
      </c>
      <c r="E1" s="223" t="s">
        <v>152</v>
      </c>
      <c r="F1" s="223" t="s">
        <v>3</v>
      </c>
      <c r="G1" s="223" t="s">
        <v>144</v>
      </c>
      <c r="H1" s="223" t="s">
        <v>4</v>
      </c>
    </row>
    <row r="2" spans="1:8" x14ac:dyDescent="0.2">
      <c r="A2" s="219" t="s">
        <v>82</v>
      </c>
      <c r="B2" s="219" t="s">
        <v>1248</v>
      </c>
      <c r="C2" s="216">
        <v>3</v>
      </c>
      <c r="D2" s="216" t="s">
        <v>154</v>
      </c>
      <c r="E2" s="216" t="s">
        <v>75</v>
      </c>
      <c r="F2" s="221" t="s">
        <v>1249</v>
      </c>
      <c r="G2" s="221"/>
      <c r="H2" s="221"/>
    </row>
    <row r="3" spans="1:8" ht="36" x14ac:dyDescent="0.2">
      <c r="A3" s="220" t="s">
        <v>83</v>
      </c>
      <c r="B3" s="220" t="s">
        <v>165</v>
      </c>
      <c r="C3" s="217">
        <v>2</v>
      </c>
      <c r="D3" s="217" t="s">
        <v>166</v>
      </c>
      <c r="E3" s="217" t="s">
        <v>75</v>
      </c>
      <c r="F3" s="218" t="s">
        <v>237</v>
      </c>
      <c r="G3" s="218"/>
      <c r="H3" s="218"/>
    </row>
    <row r="4" spans="1:8" ht="24" x14ac:dyDescent="0.2">
      <c r="A4" s="220" t="s">
        <v>84</v>
      </c>
      <c r="B4" s="219" t="s">
        <v>1250</v>
      </c>
      <c r="C4" s="216">
        <v>3</v>
      </c>
      <c r="D4" s="216" t="s">
        <v>166</v>
      </c>
      <c r="E4" s="216" t="s">
        <v>75</v>
      </c>
      <c r="F4" s="221" t="s">
        <v>1251</v>
      </c>
      <c r="G4" s="221"/>
      <c r="H4" s="221"/>
    </row>
    <row r="5" spans="1:8" ht="36" x14ac:dyDescent="0.2">
      <c r="A5" s="220" t="s">
        <v>85</v>
      </c>
      <c r="B5" s="220" t="s">
        <v>1252</v>
      </c>
      <c r="C5" s="217">
        <v>3</v>
      </c>
      <c r="D5" s="217" t="s">
        <v>166</v>
      </c>
      <c r="E5" s="217" t="s">
        <v>75</v>
      </c>
      <c r="F5" s="218" t="s">
        <v>1253</v>
      </c>
      <c r="G5" s="218"/>
      <c r="H5" s="218"/>
    </row>
    <row r="6" spans="1:8" x14ac:dyDescent="0.2">
      <c r="A6" s="220" t="s">
        <v>86</v>
      </c>
      <c r="B6" s="219" t="s">
        <v>1254</v>
      </c>
      <c r="C6" s="216">
        <v>8</v>
      </c>
      <c r="D6" s="216" t="s">
        <v>166</v>
      </c>
      <c r="E6" s="216" t="s">
        <v>78</v>
      </c>
      <c r="F6" s="221" t="s">
        <v>1255</v>
      </c>
      <c r="G6" s="221"/>
      <c r="H6" s="221"/>
    </row>
    <row r="7" spans="1:8" ht="24" x14ac:dyDescent="0.2">
      <c r="A7" s="220" t="s">
        <v>87</v>
      </c>
      <c r="B7" s="220" t="s">
        <v>1256</v>
      </c>
      <c r="C7" s="217">
        <v>7</v>
      </c>
      <c r="D7" s="217" t="s">
        <v>170</v>
      </c>
      <c r="E7" s="217" t="s">
        <v>78</v>
      </c>
      <c r="F7" s="222" t="s">
        <v>1257</v>
      </c>
      <c r="G7" s="222"/>
      <c r="H7" s="222"/>
    </row>
    <row r="8" spans="1:8" ht="24" x14ac:dyDescent="0.2">
      <c r="A8" s="220" t="s">
        <v>88</v>
      </c>
      <c r="B8" s="219" t="s">
        <v>1258</v>
      </c>
      <c r="C8" s="216">
        <v>7</v>
      </c>
      <c r="D8" s="216" t="s">
        <v>170</v>
      </c>
      <c r="E8" s="216" t="s">
        <v>78</v>
      </c>
      <c r="F8" s="221" t="s">
        <v>1259</v>
      </c>
      <c r="G8" s="221"/>
      <c r="H8" s="221"/>
    </row>
    <row r="9" spans="1:8" ht="36" x14ac:dyDescent="0.2">
      <c r="A9" s="220" t="s">
        <v>89</v>
      </c>
      <c r="B9" s="220" t="s">
        <v>1260</v>
      </c>
      <c r="C9" s="217">
        <v>2</v>
      </c>
      <c r="D9" s="217" t="s">
        <v>166</v>
      </c>
      <c r="E9" s="217" t="s">
        <v>77</v>
      </c>
      <c r="F9" s="222" t="s">
        <v>1261</v>
      </c>
      <c r="G9" s="222" t="s">
        <v>1262</v>
      </c>
      <c r="H9" s="222"/>
    </row>
    <row r="10" spans="1:8" x14ac:dyDescent="0.2">
      <c r="A10" s="220" t="s">
        <v>90</v>
      </c>
      <c r="B10" s="219" t="s">
        <v>1263</v>
      </c>
      <c r="C10" s="216">
        <v>10</v>
      </c>
      <c r="D10" s="216" t="s">
        <v>166</v>
      </c>
      <c r="E10" s="216" t="s">
        <v>78</v>
      </c>
      <c r="F10" s="221" t="s">
        <v>1264</v>
      </c>
      <c r="G10" s="221"/>
      <c r="H10" s="221"/>
    </row>
    <row r="11" spans="1:8" x14ac:dyDescent="0.2">
      <c r="A11" s="220" t="s">
        <v>91</v>
      </c>
      <c r="B11" s="220" t="s">
        <v>1265</v>
      </c>
      <c r="C11" s="217">
        <v>100</v>
      </c>
      <c r="D11" s="217" t="s">
        <v>170</v>
      </c>
      <c r="E11" s="217" t="s">
        <v>78</v>
      </c>
      <c r="F11" s="222" t="s">
        <v>1266</v>
      </c>
      <c r="G11" s="222"/>
      <c r="H11" s="222"/>
    </row>
    <row r="12" spans="1:8" s="37" customFormat="1" x14ac:dyDescent="0.2">
      <c r="A12" s="27"/>
      <c r="B12" s="27"/>
      <c r="C12" s="28"/>
      <c r="D12" s="28"/>
      <c r="E12" s="28"/>
    </row>
    <row r="13" spans="1:8" s="37" customFormat="1" ht="15" x14ac:dyDescent="0.2">
      <c r="A13" s="27"/>
      <c r="B13" s="229"/>
      <c r="C13" s="28"/>
      <c r="D13" s="28"/>
      <c r="E13" s="28"/>
    </row>
    <row r="14" spans="1:8" s="37" customFormat="1" x14ac:dyDescent="0.2">
      <c r="A14" s="27"/>
      <c r="B14" s="27"/>
      <c r="C14" s="28"/>
      <c r="D14" s="28"/>
      <c r="E14" s="28"/>
    </row>
    <row r="15" spans="1:8" s="37" customFormat="1" x14ac:dyDescent="0.2">
      <c r="A15" s="27"/>
      <c r="B15" s="27"/>
      <c r="C15" s="28"/>
      <c r="D15" s="28"/>
      <c r="E15" s="28"/>
    </row>
    <row r="16" spans="1:8" s="37" customFormat="1" x14ac:dyDescent="0.2">
      <c r="A16" s="27"/>
      <c r="B16" s="27"/>
      <c r="C16" s="28"/>
      <c r="D16" s="28"/>
      <c r="E16" s="28"/>
    </row>
    <row r="17" spans="1:6" s="37" customFormat="1" x14ac:dyDescent="0.2">
      <c r="A17" s="27"/>
      <c r="B17" s="27"/>
      <c r="C17" s="28"/>
      <c r="D17" s="28"/>
      <c r="E17" s="28"/>
    </row>
    <row r="18" spans="1:6" s="37" customFormat="1" x14ac:dyDescent="0.2">
      <c r="A18" s="27"/>
      <c r="B18" s="27"/>
      <c r="C18" s="28"/>
      <c r="D18" s="28"/>
      <c r="E18" s="28"/>
    </row>
    <row r="19" spans="1:6" s="37" customFormat="1" x14ac:dyDescent="0.2">
      <c r="A19" s="27"/>
      <c r="B19" s="27"/>
      <c r="C19" s="28"/>
      <c r="D19" s="28"/>
      <c r="E19" s="28"/>
    </row>
    <row r="20" spans="1:6" s="37" customFormat="1" x14ac:dyDescent="0.2">
      <c r="A20" s="27"/>
      <c r="B20" s="27"/>
      <c r="C20" s="28"/>
      <c r="D20" s="28"/>
      <c r="E20" s="28"/>
    </row>
    <row r="21" spans="1:6" s="37" customFormat="1" x14ac:dyDescent="0.2">
      <c r="A21" s="27"/>
      <c r="B21" s="27"/>
      <c r="C21" s="28"/>
      <c r="D21" s="28"/>
      <c r="E21" s="28"/>
    </row>
    <row r="22" spans="1:6" s="37" customFormat="1" x14ac:dyDescent="0.2">
      <c r="A22" s="27"/>
      <c r="B22" s="27"/>
      <c r="C22" s="28"/>
      <c r="D22" s="28"/>
      <c r="E22" s="28"/>
    </row>
    <row r="23" spans="1:6" s="37" customFormat="1" ht="15" x14ac:dyDescent="0.25">
      <c r="A23" s="27"/>
      <c r="B23" s="27"/>
      <c r="C23" s="28"/>
      <c r="D23" s="28"/>
      <c r="E23" s="28"/>
      <c r="F23" s="230"/>
    </row>
    <row r="24" spans="1:6" s="37" customFormat="1" x14ac:dyDescent="0.2">
      <c r="A24" s="27"/>
      <c r="B24" s="27"/>
      <c r="C24" s="28"/>
      <c r="D24" s="28"/>
      <c r="E24" s="28"/>
    </row>
    <row r="25" spans="1:6" s="37" customFormat="1" x14ac:dyDescent="0.2">
      <c r="A25" s="27"/>
      <c r="B25" s="27"/>
      <c r="C25" s="28"/>
      <c r="D25" s="28"/>
      <c r="E25" s="28"/>
    </row>
    <row r="26" spans="1:6" s="37" customFormat="1" x14ac:dyDescent="0.2">
      <c r="A26" s="27"/>
      <c r="B26" s="27"/>
      <c r="C26" s="28"/>
      <c r="D26" s="28"/>
      <c r="E26" s="28"/>
    </row>
    <row r="27" spans="1:6" s="37" customFormat="1" x14ac:dyDescent="0.2">
      <c r="A27" s="27"/>
      <c r="B27" s="27"/>
      <c r="C27" s="28"/>
      <c r="D27" s="28"/>
      <c r="E27" s="28"/>
    </row>
    <row r="28" spans="1:6" s="37" customFormat="1" x14ac:dyDescent="0.2">
      <c r="A28" s="27"/>
      <c r="B28" s="27"/>
      <c r="C28" s="28"/>
      <c r="D28" s="28"/>
      <c r="E28" s="28"/>
    </row>
    <row r="29" spans="1:6" s="37" customFormat="1" x14ac:dyDescent="0.2">
      <c r="A29" s="27"/>
      <c r="B29" s="27"/>
      <c r="C29" s="28"/>
      <c r="D29" s="28"/>
      <c r="E29" s="28"/>
    </row>
    <row r="30" spans="1:6" s="37" customFormat="1" x14ac:dyDescent="0.2">
      <c r="A30" s="27"/>
      <c r="B30" s="27"/>
      <c r="C30" s="28"/>
      <c r="D30" s="28"/>
      <c r="E30" s="28"/>
    </row>
    <row r="31" spans="1:6" s="37" customFormat="1" x14ac:dyDescent="0.2">
      <c r="A31" s="27"/>
      <c r="B31" s="27"/>
      <c r="C31" s="28"/>
      <c r="D31" s="28"/>
      <c r="E31" s="28"/>
    </row>
    <row r="32" spans="1:6" s="37" customFormat="1" x14ac:dyDescent="0.2">
      <c r="A32" s="27"/>
      <c r="B32" s="27"/>
      <c r="C32" s="28"/>
      <c r="D32" s="28"/>
      <c r="E32" s="28"/>
    </row>
    <row r="33" spans="1:5" s="37" customFormat="1" x14ac:dyDescent="0.2">
      <c r="A33" s="27"/>
      <c r="B33" s="27"/>
      <c r="C33" s="28"/>
      <c r="D33" s="28"/>
      <c r="E33" s="28"/>
    </row>
    <row r="34" spans="1:5" s="37" customFormat="1" x14ac:dyDescent="0.2">
      <c r="A34" s="27"/>
      <c r="B34" s="27"/>
      <c r="C34" s="28"/>
      <c r="D34" s="28"/>
      <c r="E34" s="28"/>
    </row>
    <row r="35" spans="1:5" s="37" customFormat="1" x14ac:dyDescent="0.2">
      <c r="A35" s="27"/>
      <c r="B35" s="27"/>
      <c r="C35" s="28"/>
      <c r="D35" s="28"/>
      <c r="E35" s="28"/>
    </row>
    <row r="36" spans="1:5" s="37" customFormat="1" x14ac:dyDescent="0.2">
      <c r="A36" s="27"/>
      <c r="B36" s="27"/>
      <c r="C36" s="28"/>
      <c r="D36" s="28"/>
      <c r="E36" s="28"/>
    </row>
    <row r="37" spans="1:5" s="37" customFormat="1" x14ac:dyDescent="0.2">
      <c r="A37" s="27"/>
      <c r="B37" s="27"/>
      <c r="C37" s="28"/>
      <c r="D37" s="28"/>
      <c r="E37" s="28"/>
    </row>
    <row r="38" spans="1:5" s="37" customFormat="1" x14ac:dyDescent="0.2">
      <c r="A38" s="27"/>
      <c r="B38" s="27"/>
      <c r="C38" s="28"/>
      <c r="D38" s="28"/>
      <c r="E38" s="28"/>
    </row>
    <row r="39" spans="1:5" s="37" customFormat="1" x14ac:dyDescent="0.2">
      <c r="A39" s="27"/>
      <c r="B39" s="27"/>
      <c r="C39" s="28"/>
      <c r="D39" s="28"/>
      <c r="E39" s="28"/>
    </row>
    <row r="40" spans="1:5" s="37" customFormat="1" x14ac:dyDescent="0.2">
      <c r="A40" s="27"/>
      <c r="B40" s="27"/>
      <c r="C40" s="28"/>
      <c r="D40" s="28"/>
      <c r="E40" s="28"/>
    </row>
    <row r="41" spans="1:5" s="37" customFormat="1" x14ac:dyDescent="0.2">
      <c r="A41" s="27"/>
      <c r="B41" s="27"/>
      <c r="C41" s="28"/>
      <c r="D41" s="28"/>
      <c r="E41" s="28"/>
    </row>
    <row r="42" spans="1:5" s="37" customFormat="1" x14ac:dyDescent="0.2">
      <c r="A42" s="27"/>
      <c r="B42" s="27"/>
      <c r="C42" s="28"/>
      <c r="D42" s="28"/>
      <c r="E42" s="28"/>
    </row>
    <row r="43" spans="1:5" s="37" customFormat="1" x14ac:dyDescent="0.2">
      <c r="A43" s="27"/>
      <c r="B43" s="27"/>
      <c r="C43" s="28"/>
      <c r="D43" s="28"/>
      <c r="E43" s="28"/>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0">
    <tabColor rgb="FF92D050"/>
  </sheetPr>
  <dimension ref="A1:K21"/>
  <sheetViews>
    <sheetView topLeftCell="B1" zoomScaleNormal="100" workbookViewId="0">
      <pane ySplit="1" topLeftCell="A2" activePane="bottomLeft" state="frozen"/>
      <selection activeCell="B1" sqref="B1"/>
      <selection pane="bottomLeft" activeCell="G3" sqref="G3"/>
    </sheetView>
  </sheetViews>
  <sheetFormatPr defaultColWidth="11.42578125" defaultRowHeight="12" x14ac:dyDescent="0.2"/>
  <cols>
    <col min="1" max="1" width="4" style="27" hidden="1" customWidth="1"/>
    <col min="2" max="2" width="22.7109375" style="27" customWidth="1"/>
    <col min="3" max="5" width="9.7109375" style="28" customWidth="1"/>
    <col min="6" max="6" width="65.7109375" style="29" customWidth="1"/>
    <col min="7" max="7" width="46" style="29" customWidth="1"/>
    <col min="8" max="8" width="29.28515625" style="29" customWidth="1"/>
    <col min="9" max="16384" width="11.42578125" style="23"/>
  </cols>
  <sheetData>
    <row r="1" spans="1:11" s="22" customFormat="1" ht="24.75" thickBot="1" x14ac:dyDescent="0.3">
      <c r="A1" s="123" t="s">
        <v>148</v>
      </c>
      <c r="B1" s="70" t="s">
        <v>149</v>
      </c>
      <c r="C1" s="70" t="s">
        <v>150</v>
      </c>
      <c r="D1" s="70" t="s">
        <v>151</v>
      </c>
      <c r="E1" s="70" t="s">
        <v>152</v>
      </c>
      <c r="F1" s="70" t="s">
        <v>3</v>
      </c>
      <c r="G1" s="70" t="s">
        <v>144</v>
      </c>
      <c r="H1" s="70" t="s">
        <v>4</v>
      </c>
      <c r="K1" s="41"/>
    </row>
    <row r="2" spans="1:11" x14ac:dyDescent="0.2">
      <c r="A2" s="124" t="s">
        <v>82</v>
      </c>
      <c r="B2" s="219" t="s">
        <v>1267</v>
      </c>
      <c r="C2" s="31">
        <v>8</v>
      </c>
      <c r="D2" s="31" t="s">
        <v>154</v>
      </c>
      <c r="E2" s="31" t="s">
        <v>75</v>
      </c>
      <c r="F2" s="35" t="s">
        <v>1268</v>
      </c>
      <c r="G2" s="112"/>
      <c r="H2" s="112"/>
    </row>
    <row r="3" spans="1:11" ht="36" x14ac:dyDescent="0.2">
      <c r="A3" s="125" t="s">
        <v>83</v>
      </c>
      <c r="B3" s="220" t="s">
        <v>165</v>
      </c>
      <c r="C3" s="30">
        <v>2</v>
      </c>
      <c r="D3" s="30" t="s">
        <v>166</v>
      </c>
      <c r="E3" s="30" t="s">
        <v>75</v>
      </c>
      <c r="F3" s="218" t="s">
        <v>237</v>
      </c>
      <c r="G3" s="218" t="s">
        <v>589</v>
      </c>
      <c r="H3" s="218"/>
    </row>
    <row r="4" spans="1:11" ht="108" x14ac:dyDescent="0.2">
      <c r="A4" s="126" t="s">
        <v>84</v>
      </c>
      <c r="B4" s="219" t="s">
        <v>1269</v>
      </c>
      <c r="C4" s="31">
        <v>4</v>
      </c>
      <c r="D4" s="31" t="s">
        <v>166</v>
      </c>
      <c r="E4" s="31" t="s">
        <v>75</v>
      </c>
      <c r="F4" s="35" t="s">
        <v>1270</v>
      </c>
      <c r="G4" s="112" t="s">
        <v>1271</v>
      </c>
      <c r="H4" s="112"/>
    </row>
    <row r="5" spans="1:11" ht="72" x14ac:dyDescent="0.2">
      <c r="A5" s="125" t="s">
        <v>85</v>
      </c>
      <c r="B5" s="220" t="s">
        <v>1272</v>
      </c>
      <c r="C5" s="30">
        <v>5</v>
      </c>
      <c r="D5" s="30" t="s">
        <v>166</v>
      </c>
      <c r="E5" s="30" t="s">
        <v>75</v>
      </c>
      <c r="F5" s="218" t="s">
        <v>1273</v>
      </c>
      <c r="G5" s="111"/>
      <c r="H5" s="111"/>
    </row>
    <row r="6" spans="1:11" ht="93.6" customHeight="1" x14ac:dyDescent="0.2">
      <c r="A6" s="126" t="s">
        <v>86</v>
      </c>
      <c r="B6" s="219" t="s">
        <v>1274</v>
      </c>
      <c r="C6" s="31">
        <v>300</v>
      </c>
      <c r="D6" s="31" t="s">
        <v>170</v>
      </c>
      <c r="E6" s="31" t="s">
        <v>78</v>
      </c>
      <c r="F6" s="35" t="s">
        <v>1275</v>
      </c>
      <c r="G6" s="112" t="s">
        <v>1276</v>
      </c>
      <c r="H6" s="112"/>
    </row>
    <row r="7" spans="1:11" ht="12.75" thickBot="1" x14ac:dyDescent="0.25">
      <c r="A7" s="127" t="s">
        <v>87</v>
      </c>
      <c r="B7" s="220" t="s">
        <v>1277</v>
      </c>
      <c r="C7" s="30">
        <v>300</v>
      </c>
      <c r="D7" s="30" t="s">
        <v>170</v>
      </c>
      <c r="E7" s="30" t="s">
        <v>77</v>
      </c>
      <c r="F7" s="218" t="s">
        <v>1278</v>
      </c>
      <c r="G7" s="111" t="s">
        <v>1279</v>
      </c>
      <c r="H7" s="111"/>
    </row>
    <row r="20" spans="1:8" x14ac:dyDescent="0.2">
      <c r="A20" s="23"/>
      <c r="B20" s="23"/>
      <c r="C20" s="23"/>
      <c r="D20" s="23"/>
      <c r="E20" s="23"/>
      <c r="F20" s="27"/>
      <c r="G20" s="27"/>
      <c r="H20" s="27"/>
    </row>
    <row r="21" spans="1:8" x14ac:dyDescent="0.2">
      <c r="A21" s="23"/>
      <c r="B21" s="23"/>
      <c r="C21" s="23"/>
      <c r="D21" s="23"/>
      <c r="E21" s="23"/>
      <c r="F21" s="27"/>
      <c r="G21" s="27"/>
      <c r="H21" s="27"/>
    </row>
  </sheetData>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1">
    <tabColor rgb="FF92D050"/>
  </sheetPr>
  <dimension ref="A1:H26"/>
  <sheetViews>
    <sheetView topLeftCell="B1" zoomScaleNormal="100" workbookViewId="0">
      <pane ySplit="1" topLeftCell="A2" activePane="bottomLeft" state="frozen"/>
      <selection activeCell="B1" sqref="B1"/>
      <selection pane="bottomLeft" activeCell="B10" sqref="B10"/>
    </sheetView>
  </sheetViews>
  <sheetFormatPr defaultColWidth="11.42578125" defaultRowHeight="12" outlineLevelCol="1" x14ac:dyDescent="0.25"/>
  <cols>
    <col min="1" max="1" width="5.42578125" style="110" hidden="1" customWidth="1" outlineLevel="1"/>
    <col min="2" max="2" width="22.7109375" style="110" customWidth="1" collapsed="1"/>
    <col min="3" max="5" width="9.7109375" style="110" customWidth="1"/>
    <col min="6" max="7" width="65.7109375" style="110" customWidth="1"/>
    <col min="8" max="8" width="40.85546875" style="110" customWidth="1"/>
    <col min="9" max="16384" width="11.42578125" style="110"/>
  </cols>
  <sheetData>
    <row r="1" spans="1:8" ht="24" x14ac:dyDescent="0.25">
      <c r="A1" s="223" t="s">
        <v>148</v>
      </c>
      <c r="B1" s="223"/>
      <c r="C1" s="223" t="s">
        <v>150</v>
      </c>
      <c r="D1" s="223" t="s">
        <v>151</v>
      </c>
      <c r="E1" s="223" t="s">
        <v>152</v>
      </c>
      <c r="F1" s="223" t="s">
        <v>3</v>
      </c>
      <c r="G1" s="223" t="s">
        <v>144</v>
      </c>
      <c r="H1" s="223" t="s">
        <v>4</v>
      </c>
    </row>
    <row r="2" spans="1:8" x14ac:dyDescent="0.25">
      <c r="A2" s="186" t="s">
        <v>82</v>
      </c>
      <c r="B2" s="186" t="s">
        <v>1280</v>
      </c>
      <c r="C2" s="179">
        <v>6</v>
      </c>
      <c r="D2" s="179" t="s">
        <v>154</v>
      </c>
      <c r="E2" s="179" t="s">
        <v>75</v>
      </c>
      <c r="F2" s="187" t="s">
        <v>1281</v>
      </c>
      <c r="G2" s="187"/>
      <c r="H2" s="187"/>
    </row>
    <row r="3" spans="1:8" ht="36" x14ac:dyDescent="0.25">
      <c r="A3" s="189" t="s">
        <v>83</v>
      </c>
      <c r="B3" s="189" t="s">
        <v>165</v>
      </c>
      <c r="C3" s="179">
        <v>2</v>
      </c>
      <c r="D3" s="179" t="s">
        <v>166</v>
      </c>
      <c r="E3" s="179" t="s">
        <v>75</v>
      </c>
      <c r="F3" s="184" t="s">
        <v>237</v>
      </c>
      <c r="G3" s="184" t="s">
        <v>589</v>
      </c>
      <c r="H3" s="184"/>
    </row>
    <row r="4" spans="1:8" ht="96" x14ac:dyDescent="0.25">
      <c r="A4" s="186" t="s">
        <v>84</v>
      </c>
      <c r="B4" s="186" t="s">
        <v>1282</v>
      </c>
      <c r="C4" s="179">
        <v>35</v>
      </c>
      <c r="D4" s="179" t="s">
        <v>170</v>
      </c>
      <c r="E4" s="179" t="s">
        <v>77</v>
      </c>
      <c r="F4" s="184" t="s">
        <v>1283</v>
      </c>
      <c r="G4" s="184" t="s">
        <v>1284</v>
      </c>
      <c r="H4" s="184" t="s">
        <v>1285</v>
      </c>
    </row>
    <row r="5" spans="1:8" ht="96" x14ac:dyDescent="0.25">
      <c r="A5" s="189" t="s">
        <v>85</v>
      </c>
      <c r="B5" s="186" t="s">
        <v>1286</v>
      </c>
      <c r="C5" s="179">
        <v>35</v>
      </c>
      <c r="D5" s="179" t="s">
        <v>170</v>
      </c>
      <c r="E5" s="179" t="s">
        <v>77</v>
      </c>
      <c r="F5" s="184" t="s">
        <v>1287</v>
      </c>
      <c r="G5" s="184" t="s">
        <v>1288</v>
      </c>
      <c r="H5" s="184" t="s">
        <v>1285</v>
      </c>
    </row>
    <row r="6" spans="1:8" x14ac:dyDescent="0.25">
      <c r="A6" s="186" t="s">
        <v>86</v>
      </c>
      <c r="B6" s="186" t="s">
        <v>1289</v>
      </c>
      <c r="C6" s="179">
        <v>35</v>
      </c>
      <c r="D6" s="179" t="s">
        <v>170</v>
      </c>
      <c r="E6" s="179" t="s">
        <v>78</v>
      </c>
      <c r="F6" s="184" t="s">
        <v>1290</v>
      </c>
      <c r="G6" s="184" t="s">
        <v>1291</v>
      </c>
      <c r="H6" s="184"/>
    </row>
    <row r="7" spans="1:8" x14ac:dyDescent="0.25">
      <c r="A7" s="189" t="s">
        <v>87</v>
      </c>
      <c r="B7" s="189" t="s">
        <v>1292</v>
      </c>
      <c r="C7" s="179">
        <v>35</v>
      </c>
      <c r="D7" s="179" t="s">
        <v>170</v>
      </c>
      <c r="E7" s="179" t="s">
        <v>75</v>
      </c>
      <c r="F7" s="181" t="s">
        <v>1293</v>
      </c>
      <c r="G7" s="181" t="s">
        <v>1291</v>
      </c>
      <c r="H7" s="181"/>
    </row>
    <row r="8" spans="1:8" x14ac:dyDescent="0.25">
      <c r="A8" s="186" t="s">
        <v>88</v>
      </c>
      <c r="B8" s="186" t="s">
        <v>1294</v>
      </c>
      <c r="C8" s="179">
        <v>35</v>
      </c>
      <c r="D8" s="179" t="s">
        <v>170</v>
      </c>
      <c r="E8" s="179" t="s">
        <v>78</v>
      </c>
      <c r="F8" s="184" t="s">
        <v>1295</v>
      </c>
      <c r="G8" s="184" t="s">
        <v>1291</v>
      </c>
      <c r="H8" s="184"/>
    </row>
    <row r="9" spans="1:8" x14ac:dyDescent="0.25">
      <c r="A9" s="189" t="s">
        <v>89</v>
      </c>
      <c r="B9" s="186" t="s">
        <v>1296</v>
      </c>
      <c r="C9" s="179">
        <v>35</v>
      </c>
      <c r="D9" s="179" t="s">
        <v>170</v>
      </c>
      <c r="E9" s="179" t="s">
        <v>78</v>
      </c>
      <c r="F9" s="184" t="s">
        <v>1295</v>
      </c>
      <c r="G9" s="184" t="s">
        <v>1291</v>
      </c>
      <c r="H9" s="184"/>
    </row>
    <row r="10" spans="1:8" x14ac:dyDescent="0.25">
      <c r="A10" s="186" t="s">
        <v>90</v>
      </c>
      <c r="B10" s="186" t="s">
        <v>1297</v>
      </c>
      <c r="C10" s="179">
        <v>8</v>
      </c>
      <c r="D10" s="179" t="s">
        <v>170</v>
      </c>
      <c r="E10" s="179" t="s">
        <v>78</v>
      </c>
      <c r="F10" s="184" t="s">
        <v>1298</v>
      </c>
      <c r="G10" s="184" t="s">
        <v>1291</v>
      </c>
      <c r="H10" s="184"/>
    </row>
    <row r="11" spans="1:8" x14ac:dyDescent="0.25">
      <c r="A11" s="189" t="s">
        <v>91</v>
      </c>
      <c r="B11" s="189" t="s">
        <v>1299</v>
      </c>
      <c r="C11" s="179">
        <v>3</v>
      </c>
      <c r="D11" s="179" t="s">
        <v>166</v>
      </c>
      <c r="E11" s="179" t="s">
        <v>75</v>
      </c>
      <c r="F11" s="181" t="s">
        <v>1300</v>
      </c>
      <c r="G11" s="181" t="s">
        <v>1291</v>
      </c>
      <c r="H11" s="181"/>
    </row>
    <row r="12" spans="1:8" ht="24" x14ac:dyDescent="0.25">
      <c r="A12" s="186" t="s">
        <v>92</v>
      </c>
      <c r="B12" s="186" t="s">
        <v>1301</v>
      </c>
      <c r="C12" s="179">
        <v>2</v>
      </c>
      <c r="D12" s="179" t="s">
        <v>170</v>
      </c>
      <c r="E12" s="179" t="s">
        <v>78</v>
      </c>
      <c r="F12" s="184" t="s">
        <v>1302</v>
      </c>
      <c r="G12" s="184" t="s">
        <v>1291</v>
      </c>
      <c r="H12" s="184"/>
    </row>
    <row r="13" spans="1:8" ht="96" x14ac:dyDescent="0.25">
      <c r="A13" s="189" t="s">
        <v>93</v>
      </c>
      <c r="B13" s="186" t="s">
        <v>1303</v>
      </c>
      <c r="C13" s="179">
        <v>9</v>
      </c>
      <c r="D13" s="179" t="s">
        <v>170</v>
      </c>
      <c r="E13" s="179" t="s">
        <v>75</v>
      </c>
      <c r="F13" s="184" t="s">
        <v>1304</v>
      </c>
      <c r="G13" s="184" t="s">
        <v>1305</v>
      </c>
      <c r="H13" s="184" t="s">
        <v>1306</v>
      </c>
    </row>
    <row r="14" spans="1:8" x14ac:dyDescent="0.25">
      <c r="A14" s="186" t="s">
        <v>94</v>
      </c>
      <c r="B14" s="186" t="s">
        <v>1307</v>
      </c>
      <c r="C14" s="179">
        <v>35</v>
      </c>
      <c r="D14" s="179" t="s">
        <v>170</v>
      </c>
      <c r="E14" s="179" t="s">
        <v>75</v>
      </c>
      <c r="F14" s="184" t="s">
        <v>1308</v>
      </c>
      <c r="G14" s="184" t="s">
        <v>1291</v>
      </c>
      <c r="H14" s="184"/>
    </row>
    <row r="15" spans="1:8" x14ac:dyDescent="0.25">
      <c r="A15" s="189" t="s">
        <v>95</v>
      </c>
      <c r="B15" s="189" t="s">
        <v>1309</v>
      </c>
      <c r="C15" s="179">
        <v>35</v>
      </c>
      <c r="D15" s="179" t="s">
        <v>170</v>
      </c>
      <c r="E15" s="179" t="s">
        <v>78</v>
      </c>
      <c r="F15" s="181" t="s">
        <v>1310</v>
      </c>
      <c r="G15" s="181" t="s">
        <v>1291</v>
      </c>
      <c r="H15" s="181"/>
    </row>
    <row r="16" spans="1:8" ht="132" x14ac:dyDescent="0.25">
      <c r="A16" s="186" t="s">
        <v>96</v>
      </c>
      <c r="B16" s="186" t="s">
        <v>1311</v>
      </c>
      <c r="C16" s="179">
        <v>30</v>
      </c>
      <c r="D16" s="179" t="s">
        <v>170</v>
      </c>
      <c r="E16" s="179" t="s">
        <v>78</v>
      </c>
      <c r="F16" s="184" t="s">
        <v>1312</v>
      </c>
      <c r="G16" s="184" t="s">
        <v>1313</v>
      </c>
      <c r="H16" s="184"/>
    </row>
    <row r="17" spans="1:8" x14ac:dyDescent="0.25">
      <c r="A17" s="189" t="s">
        <v>97</v>
      </c>
      <c r="B17" s="186" t="s">
        <v>1314</v>
      </c>
      <c r="C17" s="179">
        <v>30</v>
      </c>
      <c r="D17" s="179" t="s">
        <v>170</v>
      </c>
      <c r="E17" s="179" t="s">
        <v>78</v>
      </c>
      <c r="F17" s="184" t="s">
        <v>1315</v>
      </c>
      <c r="G17" s="184" t="s">
        <v>1291</v>
      </c>
      <c r="H17" s="184"/>
    </row>
    <row r="18" spans="1:8" ht="36" x14ac:dyDescent="0.25">
      <c r="A18" s="186" t="s">
        <v>98</v>
      </c>
      <c r="B18" s="186" t="s">
        <v>1316</v>
      </c>
      <c r="C18" s="179">
        <v>100</v>
      </c>
      <c r="D18" s="179" t="s">
        <v>170</v>
      </c>
      <c r="E18" s="179" t="s">
        <v>78</v>
      </c>
      <c r="F18" s="184" t="s">
        <v>1317</v>
      </c>
      <c r="G18" s="184" t="s">
        <v>1318</v>
      </c>
      <c r="H18" s="184"/>
    </row>
    <row r="19" spans="1:8" x14ac:dyDescent="0.25">
      <c r="A19" s="189" t="s">
        <v>99</v>
      </c>
      <c r="B19" s="186" t="s">
        <v>1319</v>
      </c>
      <c r="C19" s="179">
        <v>70</v>
      </c>
      <c r="D19" s="179" t="s">
        <v>170</v>
      </c>
      <c r="E19" s="179" t="s">
        <v>78</v>
      </c>
      <c r="F19" s="184" t="s">
        <v>1320</v>
      </c>
      <c r="G19" s="184" t="s">
        <v>1291</v>
      </c>
      <c r="H19" s="184"/>
    </row>
    <row r="20" spans="1:8" x14ac:dyDescent="0.25">
      <c r="A20" s="186" t="s">
        <v>100</v>
      </c>
      <c r="B20" s="186" t="s">
        <v>1321</v>
      </c>
      <c r="C20" s="179">
        <v>13</v>
      </c>
      <c r="D20" s="179" t="s">
        <v>166</v>
      </c>
      <c r="E20" s="179" t="s">
        <v>78</v>
      </c>
      <c r="F20" s="184" t="s">
        <v>1322</v>
      </c>
      <c r="G20" s="184" t="s">
        <v>1291</v>
      </c>
      <c r="H20" s="184"/>
    </row>
    <row r="21" spans="1:8" ht="36" x14ac:dyDescent="0.25">
      <c r="A21" s="189" t="s">
        <v>101</v>
      </c>
      <c r="B21" s="194" t="s">
        <v>1323</v>
      </c>
      <c r="C21" s="177">
        <v>16</v>
      </c>
      <c r="D21" s="177" t="s">
        <v>166</v>
      </c>
      <c r="E21" s="177" t="s">
        <v>78</v>
      </c>
      <c r="F21" s="195" t="s">
        <v>282</v>
      </c>
      <c r="G21" s="184" t="s">
        <v>660</v>
      </c>
      <c r="H21" s="184"/>
    </row>
    <row r="22" spans="1:8" ht="24" x14ac:dyDescent="0.2">
      <c r="A22" s="186" t="s">
        <v>102</v>
      </c>
      <c r="B22" s="182" t="s">
        <v>1324</v>
      </c>
      <c r="C22" s="142">
        <v>16</v>
      </c>
      <c r="D22" s="142" t="s">
        <v>166</v>
      </c>
      <c r="E22" s="142" t="s">
        <v>78</v>
      </c>
      <c r="F22" s="196" t="s">
        <v>284</v>
      </c>
      <c r="G22" s="196" t="s">
        <v>662</v>
      </c>
      <c r="H22" s="184"/>
    </row>
    <row r="23" spans="1:8" x14ac:dyDescent="0.25">
      <c r="A23" s="189" t="s">
        <v>103</v>
      </c>
      <c r="B23" s="186" t="s">
        <v>1325</v>
      </c>
      <c r="C23" s="179">
        <v>32</v>
      </c>
      <c r="D23" s="179" t="s">
        <v>170</v>
      </c>
      <c r="E23" s="179" t="s">
        <v>78</v>
      </c>
      <c r="F23" s="184" t="s">
        <v>1326</v>
      </c>
      <c r="G23" s="184" t="s">
        <v>1327</v>
      </c>
      <c r="H23" s="184"/>
    </row>
    <row r="24" spans="1:8" ht="24" x14ac:dyDescent="0.25">
      <c r="A24" s="186" t="s">
        <v>104</v>
      </c>
      <c r="B24" s="186" t="s">
        <v>1328</v>
      </c>
      <c r="C24" s="179">
        <v>3</v>
      </c>
      <c r="D24" s="179" t="s">
        <v>166</v>
      </c>
      <c r="E24" s="179" t="s">
        <v>77</v>
      </c>
      <c r="F24" s="184" t="s">
        <v>1329</v>
      </c>
      <c r="G24" s="184" t="s">
        <v>1327</v>
      </c>
      <c r="H24" s="184"/>
    </row>
    <row r="25" spans="1:8" ht="84" x14ac:dyDescent="0.25">
      <c r="A25" s="189" t="s">
        <v>105</v>
      </c>
      <c r="B25" s="186" t="s">
        <v>1330</v>
      </c>
      <c r="C25" s="179">
        <v>7</v>
      </c>
      <c r="D25" s="179" t="s">
        <v>170</v>
      </c>
      <c r="E25" s="179" t="s">
        <v>77</v>
      </c>
      <c r="F25" s="184" t="s">
        <v>1331</v>
      </c>
      <c r="G25" s="184" t="s">
        <v>1327</v>
      </c>
      <c r="H25" s="184"/>
    </row>
    <row r="26" spans="1:8" ht="96" x14ac:dyDescent="0.25">
      <c r="A26" s="186" t="s">
        <v>106</v>
      </c>
      <c r="B26" s="186" t="s">
        <v>1332</v>
      </c>
      <c r="C26" s="179">
        <v>20</v>
      </c>
      <c r="D26" s="179" t="s">
        <v>170</v>
      </c>
      <c r="E26" s="179" t="s">
        <v>78</v>
      </c>
      <c r="F26" s="184" t="s">
        <v>1333</v>
      </c>
      <c r="G26" s="184" t="s">
        <v>1334</v>
      </c>
      <c r="H26" s="184"/>
    </row>
  </sheetData>
  <autoFilter ref="A1:H26" xr:uid="{00000000-0009-0000-0000-000018000000}"/>
  <conditionalFormatting sqref="A2:H26">
    <cfRule type="expression" dxfId="60" priority="1">
      <formula>ISEVEN($A2)</formula>
    </cfRule>
    <cfRule type="expression" dxfId="59" priority="2">
      <formula>ISODD($A2)</formula>
    </cfRule>
  </conditionalFormatting>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2">
    <tabColor rgb="FF92D050"/>
  </sheetPr>
  <dimension ref="A1:H35"/>
  <sheetViews>
    <sheetView topLeftCell="B1" zoomScaleNormal="100" workbookViewId="0">
      <selection activeCell="B1" sqref="B1"/>
    </sheetView>
  </sheetViews>
  <sheetFormatPr defaultColWidth="11.42578125" defaultRowHeight="12" x14ac:dyDescent="0.2"/>
  <cols>
    <col min="1" max="1" width="4" style="27" hidden="1" customWidth="1"/>
    <col min="2" max="2" width="27.7109375" style="27" bestFit="1" customWidth="1"/>
    <col min="3" max="5" width="9.7109375" style="28" customWidth="1"/>
    <col min="6" max="6" width="65.7109375" style="44" customWidth="1"/>
    <col min="7" max="7" width="42.7109375" style="44" customWidth="1"/>
    <col min="8" max="8" width="30.7109375" style="44" customWidth="1"/>
    <col min="9" max="16384" width="11.42578125" style="23"/>
  </cols>
  <sheetData>
    <row r="1" spans="1:8" s="22" customFormat="1" ht="24.75" thickBot="1" x14ac:dyDescent="0.3">
      <c r="A1" s="123" t="s">
        <v>148</v>
      </c>
      <c r="B1" s="70" t="s">
        <v>149</v>
      </c>
      <c r="C1" s="70" t="s">
        <v>150</v>
      </c>
      <c r="D1" s="70" t="s">
        <v>151</v>
      </c>
      <c r="E1" s="70" t="s">
        <v>152</v>
      </c>
      <c r="F1" s="70" t="s">
        <v>3</v>
      </c>
      <c r="G1" s="70" t="s">
        <v>144</v>
      </c>
      <c r="H1" s="70" t="s">
        <v>4</v>
      </c>
    </row>
    <row r="2" spans="1:8" x14ac:dyDescent="0.2">
      <c r="A2" s="124" t="s">
        <v>82</v>
      </c>
      <c r="B2" s="63" t="s">
        <v>1335</v>
      </c>
      <c r="C2" s="38">
        <v>11</v>
      </c>
      <c r="D2" s="38" t="s">
        <v>154</v>
      </c>
      <c r="E2" s="38" t="s">
        <v>75</v>
      </c>
      <c r="F2" s="131" t="s">
        <v>1336</v>
      </c>
      <c r="G2" s="131"/>
      <c r="H2" s="131"/>
    </row>
    <row r="3" spans="1:8" ht="36" x14ac:dyDescent="0.2">
      <c r="A3" s="128" t="s">
        <v>83</v>
      </c>
      <c r="B3" s="129" t="s">
        <v>165</v>
      </c>
      <c r="C3" s="30">
        <v>2</v>
      </c>
      <c r="D3" s="30" t="s">
        <v>166</v>
      </c>
      <c r="E3" s="30" t="s">
        <v>75</v>
      </c>
      <c r="F3" s="218" t="s">
        <v>237</v>
      </c>
      <c r="G3" s="218" t="s">
        <v>589</v>
      </c>
      <c r="H3" s="218"/>
    </row>
    <row r="4" spans="1:8" ht="24" x14ac:dyDescent="0.2">
      <c r="A4" s="126" t="s">
        <v>84</v>
      </c>
      <c r="B4" s="63" t="s">
        <v>1337</v>
      </c>
      <c r="C4" s="38">
        <v>4</v>
      </c>
      <c r="D4" s="38" t="s">
        <v>170</v>
      </c>
      <c r="E4" s="38" t="s">
        <v>75</v>
      </c>
      <c r="F4" s="131" t="s">
        <v>1338</v>
      </c>
      <c r="G4" s="131" t="s">
        <v>1339</v>
      </c>
      <c r="H4" s="131"/>
    </row>
    <row r="5" spans="1:8" ht="36" x14ac:dyDescent="0.2">
      <c r="A5" s="125" t="s">
        <v>85</v>
      </c>
      <c r="B5" s="64" t="s">
        <v>1340</v>
      </c>
      <c r="C5" s="26">
        <v>6</v>
      </c>
      <c r="D5" s="26" t="s">
        <v>170</v>
      </c>
      <c r="E5" s="26" t="s">
        <v>75</v>
      </c>
      <c r="F5" s="132" t="s">
        <v>1341</v>
      </c>
      <c r="G5" s="132" t="s">
        <v>1342</v>
      </c>
      <c r="H5" s="132" t="s">
        <v>1343</v>
      </c>
    </row>
    <row r="6" spans="1:8" ht="36" x14ac:dyDescent="0.2">
      <c r="A6" s="126" t="s">
        <v>86</v>
      </c>
      <c r="B6" s="63" t="s">
        <v>1344</v>
      </c>
      <c r="C6" s="38">
        <v>5</v>
      </c>
      <c r="D6" s="38" t="s">
        <v>170</v>
      </c>
      <c r="E6" s="38" t="s">
        <v>78</v>
      </c>
      <c r="F6" s="131" t="s">
        <v>1345</v>
      </c>
      <c r="G6" s="131"/>
      <c r="H6" s="131" t="s">
        <v>1343</v>
      </c>
    </row>
    <row r="7" spans="1:8" ht="36" x14ac:dyDescent="0.2">
      <c r="A7" s="125" t="s">
        <v>87</v>
      </c>
      <c r="B7" s="64" t="s">
        <v>1346</v>
      </c>
      <c r="C7" s="26">
        <v>5</v>
      </c>
      <c r="D7" s="26" t="s">
        <v>170</v>
      </c>
      <c r="E7" s="26" t="s">
        <v>78</v>
      </c>
      <c r="F7" s="132" t="s">
        <v>1347</v>
      </c>
      <c r="G7" s="132"/>
      <c r="H7" s="132" t="s">
        <v>1343</v>
      </c>
    </row>
    <row r="8" spans="1:8" x14ac:dyDescent="0.2">
      <c r="A8" s="126" t="s">
        <v>88</v>
      </c>
      <c r="B8" s="63" t="s">
        <v>1348</v>
      </c>
      <c r="C8" s="38">
        <v>160</v>
      </c>
      <c r="D8" s="38" t="s">
        <v>170</v>
      </c>
      <c r="E8" s="38" t="s">
        <v>78</v>
      </c>
      <c r="F8" s="131" t="s">
        <v>1349</v>
      </c>
      <c r="G8" s="131"/>
      <c r="H8" s="131"/>
    </row>
    <row r="9" spans="1:8" ht="24" x14ac:dyDescent="0.2">
      <c r="A9" s="125" t="s">
        <v>89</v>
      </c>
      <c r="B9" s="64" t="s">
        <v>1350</v>
      </c>
      <c r="C9" s="26">
        <v>10</v>
      </c>
      <c r="D9" s="26" t="s">
        <v>170</v>
      </c>
      <c r="E9" s="26" t="s">
        <v>78</v>
      </c>
      <c r="F9" s="132" t="s">
        <v>1351</v>
      </c>
      <c r="G9" s="132" t="s">
        <v>1352</v>
      </c>
      <c r="H9" s="132"/>
    </row>
    <row r="10" spans="1:8" ht="24" x14ac:dyDescent="0.2">
      <c r="A10" s="126" t="s">
        <v>90</v>
      </c>
      <c r="B10" s="63" t="s">
        <v>1353</v>
      </c>
      <c r="C10" s="38">
        <v>1</v>
      </c>
      <c r="D10" s="38" t="s">
        <v>170</v>
      </c>
      <c r="E10" s="38" t="s">
        <v>78</v>
      </c>
      <c r="F10" s="131" t="s">
        <v>1354</v>
      </c>
      <c r="G10" s="131" t="s">
        <v>1355</v>
      </c>
      <c r="H10" s="131"/>
    </row>
    <row r="11" spans="1:8" ht="32.25" customHeight="1" x14ac:dyDescent="0.2">
      <c r="A11" s="125" t="s">
        <v>91</v>
      </c>
      <c r="B11" s="64" t="s">
        <v>1356</v>
      </c>
      <c r="C11" s="26">
        <v>8</v>
      </c>
      <c r="D11" s="26" t="s">
        <v>166</v>
      </c>
      <c r="E11" s="26" t="s">
        <v>75</v>
      </c>
      <c r="F11" s="132" t="s">
        <v>1357</v>
      </c>
      <c r="G11" s="132" t="s">
        <v>1358</v>
      </c>
      <c r="H11" s="132"/>
    </row>
    <row r="12" spans="1:8" ht="24" x14ac:dyDescent="0.2">
      <c r="A12" s="126" t="s">
        <v>92</v>
      </c>
      <c r="B12" s="63" t="s">
        <v>1359</v>
      </c>
      <c r="C12" s="38">
        <v>8</v>
      </c>
      <c r="D12" s="38" t="s">
        <v>166</v>
      </c>
      <c r="E12" s="38" t="s">
        <v>78</v>
      </c>
      <c r="F12" s="131" t="s">
        <v>1360</v>
      </c>
      <c r="G12" s="131"/>
      <c r="H12" s="131"/>
    </row>
    <row r="13" spans="1:8" x14ac:dyDescent="0.2">
      <c r="A13" s="125" t="s">
        <v>93</v>
      </c>
      <c r="B13" s="64" t="s">
        <v>1361</v>
      </c>
      <c r="C13" s="26">
        <v>3</v>
      </c>
      <c r="D13" s="26" t="s">
        <v>166</v>
      </c>
      <c r="E13" s="26" t="s">
        <v>78</v>
      </c>
      <c r="F13" s="132" t="s">
        <v>1362</v>
      </c>
      <c r="G13" s="132"/>
      <c r="H13" s="132"/>
    </row>
    <row r="14" spans="1:8" ht="12.75" thickBot="1" x14ac:dyDescent="0.25">
      <c r="A14" s="130" t="s">
        <v>94</v>
      </c>
      <c r="B14" s="63" t="s">
        <v>1363</v>
      </c>
      <c r="C14" s="38">
        <v>150</v>
      </c>
      <c r="D14" s="38" t="s">
        <v>170</v>
      </c>
      <c r="E14" s="38" t="s">
        <v>78</v>
      </c>
      <c r="F14" s="131" t="s">
        <v>1364</v>
      </c>
      <c r="G14" s="131"/>
      <c r="H14" s="131"/>
    </row>
    <row r="15" spans="1:8" x14ac:dyDescent="0.2">
      <c r="F15" s="42"/>
      <c r="G15" s="42"/>
      <c r="H15" s="42"/>
    </row>
    <row r="16" spans="1:8" x14ac:dyDescent="0.2">
      <c r="F16" s="42"/>
      <c r="G16" s="42"/>
      <c r="H16" s="42"/>
    </row>
    <row r="17" spans="1:8" x14ac:dyDescent="0.2">
      <c r="F17" s="42"/>
      <c r="G17" s="42"/>
      <c r="H17" s="42"/>
    </row>
    <row r="18" spans="1:8" x14ac:dyDescent="0.2">
      <c r="F18" s="42"/>
      <c r="G18" s="42"/>
      <c r="H18" s="42"/>
    </row>
    <row r="19" spans="1:8" x14ac:dyDescent="0.2">
      <c r="F19" s="42"/>
      <c r="G19" s="42"/>
      <c r="H19" s="42"/>
    </row>
    <row r="20" spans="1:8" x14ac:dyDescent="0.2">
      <c r="F20" s="42"/>
      <c r="G20" s="42"/>
      <c r="H20" s="42"/>
    </row>
    <row r="21" spans="1:8" x14ac:dyDescent="0.2">
      <c r="F21" s="42"/>
      <c r="G21" s="42"/>
      <c r="H21" s="42"/>
    </row>
    <row r="24" spans="1:8" x14ac:dyDescent="0.2">
      <c r="A24" s="23"/>
      <c r="B24" s="23"/>
      <c r="D24" s="23"/>
      <c r="E24" s="23"/>
      <c r="F24" s="43"/>
      <c r="G24" s="43"/>
      <c r="H24" s="43"/>
    </row>
    <row r="25" spans="1:8" x14ac:dyDescent="0.2">
      <c r="A25" s="23"/>
      <c r="B25" s="23"/>
      <c r="D25" s="23"/>
      <c r="E25" s="23"/>
      <c r="F25" s="43"/>
      <c r="G25" s="43"/>
      <c r="H25" s="43"/>
    </row>
    <row r="26" spans="1:8" x14ac:dyDescent="0.2">
      <c r="A26" s="23"/>
      <c r="B26" s="23"/>
      <c r="D26" s="23"/>
      <c r="E26" s="23"/>
      <c r="F26" s="43"/>
      <c r="G26" s="43"/>
      <c r="H26" s="43"/>
    </row>
    <row r="27" spans="1:8" x14ac:dyDescent="0.2">
      <c r="A27" s="23"/>
      <c r="B27" s="23"/>
      <c r="D27" s="23"/>
      <c r="E27" s="23"/>
      <c r="F27" s="43"/>
      <c r="G27" s="43"/>
      <c r="H27" s="43"/>
    </row>
    <row r="28" spans="1:8" x14ac:dyDescent="0.2">
      <c r="A28" s="23"/>
      <c r="B28" s="23"/>
      <c r="D28" s="23"/>
      <c r="E28" s="23"/>
      <c r="F28" s="43"/>
      <c r="G28" s="43"/>
      <c r="H28" s="43"/>
    </row>
    <row r="29" spans="1:8" x14ac:dyDescent="0.2">
      <c r="A29" s="23"/>
      <c r="B29" s="23"/>
      <c r="D29" s="23"/>
      <c r="E29" s="23"/>
      <c r="F29" s="43"/>
      <c r="G29" s="43"/>
      <c r="H29" s="43"/>
    </row>
    <row r="30" spans="1:8" x14ac:dyDescent="0.2">
      <c r="A30" s="23"/>
      <c r="B30" s="23"/>
      <c r="D30" s="23"/>
      <c r="E30" s="23"/>
      <c r="F30" s="43"/>
      <c r="G30" s="43"/>
      <c r="H30" s="43"/>
    </row>
    <row r="31" spans="1:8" x14ac:dyDescent="0.2">
      <c r="A31" s="23"/>
      <c r="B31" s="23"/>
      <c r="D31" s="23"/>
      <c r="E31" s="23"/>
      <c r="F31" s="43"/>
      <c r="G31" s="43"/>
      <c r="H31" s="43"/>
    </row>
    <row r="32" spans="1:8" x14ac:dyDescent="0.2">
      <c r="A32" s="23"/>
      <c r="B32" s="23"/>
      <c r="C32" s="23"/>
      <c r="D32" s="23"/>
      <c r="E32" s="23"/>
      <c r="F32" s="43"/>
      <c r="G32" s="43"/>
      <c r="H32" s="43"/>
    </row>
    <row r="33" spans="1:8" x14ac:dyDescent="0.2">
      <c r="A33" s="23"/>
      <c r="B33" s="23"/>
      <c r="C33" s="23"/>
      <c r="D33" s="23"/>
      <c r="E33" s="23"/>
      <c r="F33" s="43"/>
      <c r="G33" s="43"/>
      <c r="H33" s="43"/>
    </row>
    <row r="34" spans="1:8" x14ac:dyDescent="0.2">
      <c r="A34" s="23"/>
      <c r="B34" s="23"/>
      <c r="C34" s="23"/>
      <c r="D34" s="23"/>
      <c r="E34" s="23"/>
      <c r="F34" s="43"/>
      <c r="G34" s="43"/>
      <c r="H34" s="43"/>
    </row>
    <row r="35" spans="1:8" x14ac:dyDescent="0.2">
      <c r="A35" s="23"/>
      <c r="B35" s="23"/>
      <c r="C35" s="23"/>
      <c r="D35" s="23"/>
      <c r="E35" s="23"/>
      <c r="F35" s="43"/>
      <c r="G35" s="43"/>
      <c r="H35" s="43"/>
    </row>
  </sheetData>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3">
    <tabColor rgb="FFFFC000"/>
  </sheetPr>
  <dimension ref="A1:C32"/>
  <sheetViews>
    <sheetView zoomScaleNormal="100" workbookViewId="0">
      <selection activeCell="F31" sqref="F31"/>
    </sheetView>
  </sheetViews>
  <sheetFormatPr defaultColWidth="11.42578125" defaultRowHeight="12" x14ac:dyDescent="0.2"/>
  <cols>
    <col min="1" max="1" width="12.42578125" style="23" bestFit="1" customWidth="1"/>
    <col min="2" max="3" width="42.7109375" style="23" bestFit="1" customWidth="1"/>
    <col min="4" max="16384" width="11.42578125" style="23"/>
  </cols>
  <sheetData>
    <row r="1" spans="1:3" ht="12.75" thickBot="1" x14ac:dyDescent="0.25">
      <c r="A1" s="75" t="s">
        <v>1365</v>
      </c>
      <c r="B1" s="76" t="s">
        <v>1366</v>
      </c>
      <c r="C1" s="102" t="s">
        <v>4</v>
      </c>
    </row>
    <row r="2" spans="1:3" x14ac:dyDescent="0.2">
      <c r="A2" s="77" t="s">
        <v>1367</v>
      </c>
      <c r="B2" s="78" t="s">
        <v>1368</v>
      </c>
      <c r="C2" s="277" t="s">
        <v>1369</v>
      </c>
    </row>
    <row r="3" spans="1:3" ht="15" customHeight="1" x14ac:dyDescent="0.2">
      <c r="A3" s="79" t="s">
        <v>1370</v>
      </c>
      <c r="B3" s="80" t="s">
        <v>1371</v>
      </c>
      <c r="C3" s="278"/>
    </row>
    <row r="4" spans="1:3" ht="15" customHeight="1" x14ac:dyDescent="0.2">
      <c r="A4" s="81" t="s">
        <v>1372</v>
      </c>
      <c r="B4" s="82" t="s">
        <v>1373</v>
      </c>
      <c r="C4" s="278"/>
    </row>
    <row r="5" spans="1:3" ht="15" customHeight="1" x14ac:dyDescent="0.2">
      <c r="A5" s="79" t="s">
        <v>1374</v>
      </c>
      <c r="B5" s="80" t="s">
        <v>1375</v>
      </c>
      <c r="C5" s="278"/>
    </row>
    <row r="6" spans="1:3" ht="15" customHeight="1" x14ac:dyDescent="0.2">
      <c r="A6" s="81" t="s">
        <v>1376</v>
      </c>
      <c r="B6" s="82" t="s">
        <v>1377</v>
      </c>
      <c r="C6" s="278"/>
    </row>
    <row r="7" spans="1:3" ht="15" customHeight="1" x14ac:dyDescent="0.2">
      <c r="A7" s="79" t="s">
        <v>1378</v>
      </c>
      <c r="B7" s="80" t="s">
        <v>1379</v>
      </c>
      <c r="C7" s="278"/>
    </row>
    <row r="8" spans="1:3" ht="15" customHeight="1" x14ac:dyDescent="0.2">
      <c r="A8" s="81" t="s">
        <v>1380</v>
      </c>
      <c r="B8" s="82" t="s">
        <v>1381</v>
      </c>
      <c r="C8" s="278"/>
    </row>
    <row r="9" spans="1:3" ht="15" customHeight="1" x14ac:dyDescent="0.2">
      <c r="A9" s="79" t="s">
        <v>1382</v>
      </c>
      <c r="B9" s="80" t="s">
        <v>1383</v>
      </c>
      <c r="C9" s="278"/>
    </row>
    <row r="10" spans="1:3" ht="15" customHeight="1" x14ac:dyDescent="0.2">
      <c r="A10" s="81" t="s">
        <v>1384</v>
      </c>
      <c r="B10" s="82" t="s">
        <v>1385</v>
      </c>
      <c r="C10" s="278"/>
    </row>
    <row r="11" spans="1:3" ht="15" customHeight="1" x14ac:dyDescent="0.2">
      <c r="A11" s="79" t="s">
        <v>1386</v>
      </c>
      <c r="B11" s="80" t="s">
        <v>1387</v>
      </c>
      <c r="C11" s="278"/>
    </row>
    <row r="12" spans="1:3" ht="15" customHeight="1" x14ac:dyDescent="0.2">
      <c r="A12" s="81" t="s">
        <v>1388</v>
      </c>
      <c r="B12" s="82" t="s">
        <v>1389</v>
      </c>
      <c r="C12" s="278"/>
    </row>
    <row r="13" spans="1:3" ht="15" customHeight="1" x14ac:dyDescent="0.2">
      <c r="A13" s="79" t="s">
        <v>1390</v>
      </c>
      <c r="B13" s="80" t="s">
        <v>1391</v>
      </c>
      <c r="C13" s="278"/>
    </row>
    <row r="14" spans="1:3" ht="15" customHeight="1" x14ac:dyDescent="0.2">
      <c r="A14" s="81" t="s">
        <v>1392</v>
      </c>
      <c r="B14" s="82" t="s">
        <v>1393</v>
      </c>
      <c r="C14" s="278"/>
    </row>
    <row r="15" spans="1:3" ht="15" customHeight="1" x14ac:dyDescent="0.2">
      <c r="A15" s="79" t="s">
        <v>1394</v>
      </c>
      <c r="B15" s="80" t="s">
        <v>1395</v>
      </c>
      <c r="C15" s="278"/>
    </row>
    <row r="16" spans="1:3" ht="15" customHeight="1" x14ac:dyDescent="0.2">
      <c r="A16" s="81" t="s">
        <v>1396</v>
      </c>
      <c r="B16" s="82" t="s">
        <v>1397</v>
      </c>
      <c r="C16" s="278"/>
    </row>
    <row r="17" spans="1:3" ht="15" customHeight="1" x14ac:dyDescent="0.2">
      <c r="A17" s="79" t="s">
        <v>1398</v>
      </c>
      <c r="B17" s="80" t="s">
        <v>1399</v>
      </c>
      <c r="C17" s="278"/>
    </row>
    <row r="18" spans="1:3" ht="15" customHeight="1" x14ac:dyDescent="0.2">
      <c r="A18" s="81" t="s">
        <v>1400</v>
      </c>
      <c r="B18" s="82" t="s">
        <v>1401</v>
      </c>
      <c r="C18" s="278"/>
    </row>
    <row r="19" spans="1:3" ht="15" customHeight="1" x14ac:dyDescent="0.2">
      <c r="A19" s="79" t="s">
        <v>1402</v>
      </c>
      <c r="B19" s="80" t="s">
        <v>1403</v>
      </c>
      <c r="C19" s="278"/>
    </row>
    <row r="20" spans="1:3" ht="15" customHeight="1" x14ac:dyDescent="0.2">
      <c r="A20" s="81" t="s">
        <v>1404</v>
      </c>
      <c r="B20" s="82" t="s">
        <v>1405</v>
      </c>
      <c r="C20" s="278"/>
    </row>
    <row r="21" spans="1:3" ht="15" customHeight="1" x14ac:dyDescent="0.2">
      <c r="A21" s="79" t="s">
        <v>1406</v>
      </c>
      <c r="B21" s="80" t="s">
        <v>1407</v>
      </c>
      <c r="C21" s="278"/>
    </row>
    <row r="22" spans="1:3" ht="15" customHeight="1" x14ac:dyDescent="0.2">
      <c r="A22" s="81" t="s">
        <v>1408</v>
      </c>
      <c r="B22" s="82" t="s">
        <v>1409</v>
      </c>
      <c r="C22" s="278"/>
    </row>
    <row r="23" spans="1:3" ht="15" customHeight="1" x14ac:dyDescent="0.2">
      <c r="A23" s="79" t="s">
        <v>1410</v>
      </c>
      <c r="B23" s="80" t="s">
        <v>1411</v>
      </c>
      <c r="C23" s="278"/>
    </row>
    <row r="24" spans="1:3" ht="15" customHeight="1" x14ac:dyDescent="0.2">
      <c r="A24" s="81" t="s">
        <v>1412</v>
      </c>
      <c r="B24" s="82" t="s">
        <v>1413</v>
      </c>
      <c r="C24" s="278"/>
    </row>
    <row r="25" spans="1:3" ht="15" customHeight="1" x14ac:dyDescent="0.2">
      <c r="A25" s="79" t="s">
        <v>1414</v>
      </c>
      <c r="B25" s="80" t="s">
        <v>1415</v>
      </c>
      <c r="C25" s="278"/>
    </row>
    <row r="26" spans="1:3" ht="15" customHeight="1" x14ac:dyDescent="0.2">
      <c r="A26" s="81" t="s">
        <v>1416</v>
      </c>
      <c r="B26" s="82" t="s">
        <v>1417</v>
      </c>
      <c r="C26" s="278"/>
    </row>
    <row r="27" spans="1:3" ht="15" customHeight="1" x14ac:dyDescent="0.2">
      <c r="A27" s="79" t="s">
        <v>1418</v>
      </c>
      <c r="B27" s="80" t="s">
        <v>1419</v>
      </c>
      <c r="C27" s="278"/>
    </row>
    <row r="28" spans="1:3" ht="15" customHeight="1" x14ac:dyDescent="0.2">
      <c r="A28" s="81" t="s">
        <v>1420</v>
      </c>
      <c r="B28" s="82" t="s">
        <v>1421</v>
      </c>
      <c r="C28" s="278"/>
    </row>
    <row r="29" spans="1:3" ht="15" customHeight="1" x14ac:dyDescent="0.2">
      <c r="A29" s="79" t="s">
        <v>1422</v>
      </c>
      <c r="B29" s="80" t="s">
        <v>1423</v>
      </c>
      <c r="C29" s="278"/>
    </row>
    <row r="30" spans="1:3" ht="15" customHeight="1" x14ac:dyDescent="0.2">
      <c r="A30" s="81" t="s">
        <v>1424</v>
      </c>
      <c r="B30" s="82" t="s">
        <v>1425</v>
      </c>
      <c r="C30" s="278"/>
    </row>
    <row r="31" spans="1:3" ht="15" customHeight="1" x14ac:dyDescent="0.2">
      <c r="A31" s="79" t="s">
        <v>1426</v>
      </c>
      <c r="B31" s="80" t="s">
        <v>1427</v>
      </c>
      <c r="C31" s="278"/>
    </row>
    <row r="32" spans="1:3" ht="15.75" customHeight="1" thickBot="1" x14ac:dyDescent="0.25">
      <c r="A32" s="83" t="s">
        <v>1428</v>
      </c>
      <c r="B32" s="84" t="s">
        <v>1429</v>
      </c>
      <c r="C32" s="279"/>
    </row>
  </sheetData>
  <mergeCells count="1">
    <mergeCell ref="C2:C3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6">
    <tabColor rgb="FFFFC000"/>
  </sheetPr>
  <dimension ref="A1:U157"/>
  <sheetViews>
    <sheetView topLeftCell="F70" zoomScale="85" zoomScaleNormal="85" workbookViewId="0">
      <selection activeCell="L85" sqref="L85"/>
    </sheetView>
  </sheetViews>
  <sheetFormatPr defaultColWidth="11.42578125" defaultRowHeight="15" outlineLevelCol="1" x14ac:dyDescent="0.25"/>
  <cols>
    <col min="1" max="1" width="4" style="97" customWidth="1"/>
    <col min="2" max="2" width="21.5703125" style="97" customWidth="1" outlineLevel="1"/>
    <col min="3" max="3" width="6.85546875" customWidth="1"/>
    <col min="4" max="4" width="27.5703125" bestFit="1" customWidth="1"/>
    <col min="5" max="5" width="40.28515625" customWidth="1" outlineLevel="1"/>
    <col min="6" max="6" width="14.85546875" customWidth="1"/>
    <col min="7" max="7" width="15.28515625" customWidth="1"/>
    <col min="8" max="8" width="13.85546875" customWidth="1"/>
    <col min="9" max="9" width="16.28515625" customWidth="1" outlineLevel="1"/>
    <col min="10" max="10" width="26.7109375" customWidth="1" outlineLevel="1"/>
    <col min="11" max="11" width="16.7109375" customWidth="1" outlineLevel="1"/>
    <col min="12" max="12" width="56.28515625" style="1" customWidth="1" outlineLevel="1"/>
    <col min="13" max="13" width="19.85546875" style="97" customWidth="1"/>
    <col min="14" max="14" width="24.5703125" style="97" customWidth="1"/>
    <col min="15" max="15" width="13" style="97" hidden="1" customWidth="1" outlineLevel="1"/>
    <col min="16" max="16" width="20.85546875" style="97" customWidth="1" collapsed="1"/>
    <col min="17" max="17" width="19.85546875" style="97" customWidth="1"/>
    <col min="18" max="18" width="19.85546875" style="97" hidden="1" customWidth="1" outlineLevel="1"/>
    <col min="19" max="19" width="14.85546875" style="97" customWidth="1" collapsed="1"/>
    <col min="20" max="21" width="16.85546875" style="97" customWidth="1"/>
    <col min="22" max="52" width="20.7109375" customWidth="1"/>
    <col min="53" max="53" width="0.85546875" customWidth="1"/>
  </cols>
  <sheetData>
    <row r="1" spans="1:21" ht="24.75" customHeight="1" x14ac:dyDescent="0.25">
      <c r="B1" s="280" t="s">
        <v>1430</v>
      </c>
      <c r="C1" s="280"/>
      <c r="D1" s="280"/>
      <c r="E1" s="280"/>
      <c r="F1" s="280"/>
      <c r="G1" s="280"/>
      <c r="H1" s="280"/>
      <c r="I1" s="280"/>
      <c r="J1" s="280"/>
      <c r="K1" s="280"/>
      <c r="L1" s="280"/>
      <c r="M1" s="281" t="s">
        <v>1431</v>
      </c>
      <c r="N1" s="281"/>
      <c r="O1" s="281"/>
      <c r="P1" s="281"/>
      <c r="Q1" s="281"/>
      <c r="R1" s="281"/>
      <c r="S1" s="281"/>
      <c r="T1" s="281"/>
      <c r="U1" s="281"/>
    </row>
    <row r="2" spans="1:21" s="5" customFormat="1" ht="30" x14ac:dyDescent="0.25">
      <c r="A2" s="245" t="s">
        <v>148</v>
      </c>
      <c r="B2" s="149" t="s">
        <v>1432</v>
      </c>
      <c r="C2" s="150" t="s">
        <v>1433</v>
      </c>
      <c r="D2" s="149" t="s">
        <v>1434</v>
      </c>
      <c r="E2" s="149" t="s">
        <v>3</v>
      </c>
      <c r="F2" s="150" t="s">
        <v>1435</v>
      </c>
      <c r="G2" s="150" t="s">
        <v>1436</v>
      </c>
      <c r="H2" s="149" t="s">
        <v>1437</v>
      </c>
      <c r="I2" s="149" t="s">
        <v>1438</v>
      </c>
      <c r="J2" s="149" t="s">
        <v>1439</v>
      </c>
      <c r="K2" s="149" t="s">
        <v>1440</v>
      </c>
      <c r="L2" s="150" t="s">
        <v>1441</v>
      </c>
      <c r="M2" s="134" t="s">
        <v>1442</v>
      </c>
      <c r="N2" s="134" t="s">
        <v>1443</v>
      </c>
      <c r="O2" s="134" t="s">
        <v>1444</v>
      </c>
      <c r="P2" s="134" t="s">
        <v>1445</v>
      </c>
      <c r="Q2" s="134" t="s">
        <v>1446</v>
      </c>
      <c r="R2" s="134" t="s">
        <v>1447</v>
      </c>
      <c r="S2" s="134" t="s">
        <v>1448</v>
      </c>
      <c r="T2" s="134" t="s">
        <v>1449</v>
      </c>
      <c r="U2" s="134" t="s">
        <v>1450</v>
      </c>
    </row>
    <row r="3" spans="1:21" s="5" customFormat="1" ht="5.0999999999999996" customHeight="1" thickBot="1" x14ac:dyDescent="0.3">
      <c r="A3" s="135">
        <v>0</v>
      </c>
      <c r="B3" s="135"/>
      <c r="C3" s="135"/>
      <c r="D3" s="135"/>
      <c r="E3" s="135"/>
      <c r="F3" s="135"/>
      <c r="G3" s="135"/>
      <c r="H3" s="135"/>
      <c r="I3" s="135"/>
      <c r="J3" s="135"/>
      <c r="K3" s="135"/>
      <c r="L3" s="136"/>
      <c r="M3" s="136"/>
      <c r="N3" s="136" t="s">
        <v>1451</v>
      </c>
      <c r="O3" s="136"/>
      <c r="P3" s="136"/>
      <c r="Q3" s="136"/>
      <c r="R3" s="136"/>
      <c r="S3" s="136"/>
      <c r="T3" s="136"/>
      <c r="U3" s="136"/>
    </row>
    <row r="4" spans="1:21" ht="15.75" thickBot="1" x14ac:dyDescent="0.3">
      <c r="A4" s="133">
        <f>A3+1</f>
        <v>1</v>
      </c>
      <c r="B4" s="139" t="s">
        <v>1452</v>
      </c>
      <c r="C4" s="139"/>
      <c r="D4" s="140"/>
      <c r="E4" s="139" t="s">
        <v>1453</v>
      </c>
      <c r="F4" s="139">
        <v>4</v>
      </c>
      <c r="G4" s="139"/>
      <c r="H4" s="139" t="s">
        <v>154</v>
      </c>
      <c r="I4" s="139">
        <v>1</v>
      </c>
      <c r="J4" s="139"/>
      <c r="K4" s="139"/>
      <c r="L4" s="242" t="s">
        <v>1454</v>
      </c>
      <c r="M4" s="139" t="s">
        <v>76</v>
      </c>
      <c r="N4" s="139" t="str">
        <f t="array" aca="1" ref="N4" ca="1">IF(ISERROR(MATCH(1,--(ISERROR(SEARCH($D4,INDIRECT("'"&amp;M4&amp;"'!"&amp;CHAR(MATCH("CAB2D Field",INDIRECT("'"&amp;M4&amp;"'!"&amp;"A1"&amp;":"&amp;"BZ1"),0)+64)&amp;"1"&amp;":"&amp;CHAR(MATCH("CAB2D Field",INDIRECT("'"&amp;M4&amp;"'!"&amp;"A1"&amp;":"&amp;"BZ1"),0)+64)&amp;"100")))=FALSE),0)),"",INDEX(INDIRECT("'"&amp;M4&amp;"'!"&amp;CHAR(MATCH("Token",INDIRECT("'"&amp;M4&amp;"'!"&amp;"A1"&amp;":"&amp;"BZ1"),0)+64)&amp;"1"&amp;":"&amp;CHAR(MATCH("Token",INDIRECT("'"&amp;M4&amp;"'!"&amp;"A1"&amp;":"&amp;"BZ1"),0)+64)&amp;"100"),MATCH(1,--(ISERROR(SEARCH($D4,INDIRECT("'"&amp;M4&amp;"'!"&amp;CHAR(MATCH("CAB2D Field",INDIRECT("'"&amp;M4&amp;"'!"&amp;"A1"&amp;":"&amp;"BZ1"),0)+64)&amp;"1"&amp;":"&amp;CHAR(MATCH("CAB2D Field",INDIRECT("'"&amp;M4&amp;"'!"&amp;"A1"&amp;":"&amp;"BZ1"),0)+64)&amp;"100")))=FALSE),0)))</f>
        <v/>
      </c>
      <c r="O4" s="139" t="str">
        <f t="shared" ref="O4:O39" ca="1" si="0">IF(ISERROR(MATCH($D4,INDIRECT("'"&amp;M4&amp;"'!"&amp;CHAR(MATCH("CAB2D Field",INDIRECT("'"&amp;M4&amp;"'!"&amp;"A1"&amp;":"&amp;"BZ1"),0)+64)&amp;"1"&amp;":"&amp;CHAR(MATCH("CAB2D Field",INDIRECT("'"&amp;M4&amp;"'!"&amp;"A1"&amp;":"&amp;"BZ1"),0)+64)&amp;"100"),0)),"",INDEX(INDIRECT("'"&amp;M4&amp;"'!"&amp;CHAR(MATCH("Length",INDIRECT("'"&amp;M4&amp;"'!"&amp;"A1"&amp;":"&amp;"BZ1"),0)+64)&amp;"1"&amp;":"&amp;CHAR(MATCH("Length",INDIRECT("'"&amp;M4&amp;"'!"&amp;"A1"&amp;":"&amp;"BZ1"),0)+64)&amp;"100"),MATCH($D4,INDIRECT("'"&amp;M4&amp;"'!"&amp;CHAR(MATCH("CAB2D Field",INDIRECT("'"&amp;M4&amp;"'!"&amp;"A1"&amp;":"&amp;"BZ1"),0)+64)&amp;"1"&amp;":"&amp;CHAR(MATCH("CAB2D Field",INDIRECT("'"&amp;M4&amp;"'!"&amp;"A1"&amp;":"&amp;"BZ1"),0)+64)&amp;"100"),0)))</f>
        <v/>
      </c>
      <c r="P4" s="139"/>
      <c r="Q4" s="139" t="str">
        <f t="array" aca="1" ref="Q4" ca="1">IF(ISERROR(MATCH($D4,INDIRECT("'"&amp;P4&amp;"'!"&amp;CHAR(MATCH("CAB2D Field",INDIRECT("'"&amp;P4&amp;"'!"&amp;"A1"&amp;":"&amp;"BZ1"),0)+64)&amp;"1"&amp;":"&amp;CHAR(MATCH("CAB2D Field",INDIRECT("'"&amp;P4&amp;"'!"&amp;"A1"&amp;":"&amp;"BZ1"),0)+64)&amp;"100"),0)),"",INDEX(INDIRECT("'"&amp;P4&amp;"'!"&amp;CHAR(MATCH("Token",INDIRECT("'"&amp;P4&amp;"'!"&amp;"A1"&amp;":"&amp;"BZ1"),0)+64)&amp;"1"&amp;":"&amp;CHAR(MATCH("Token",INDIRECT("'"&amp;P4&amp;"'!"&amp;"A1"&amp;":"&amp;"BZ1"),0)+64)&amp;"100"),MATCH($D4,INDIRECT("'"&amp;P4&amp;"'!"&amp;CHAR(MATCH("CAB2D Field",INDIRECT("'"&amp;P4&amp;"'!"&amp;"A1"&amp;":"&amp;"BZ1"),0)+64)&amp;"1"&amp;":"&amp;CHAR(MATCH("CAB2D Field",INDIRECT("'"&amp;P4&amp;"'!"&amp;"A1"&amp;":"&amp;"BZ1"),0)+64)&amp;"100"),0)))</f>
        <v/>
      </c>
      <c r="R4" s="139" t="str">
        <f t="array" aca="1" ref="R4" ca="1">IF(ISERROR(MATCH($D4,INDIRECT("'"&amp;P4&amp;"'!"&amp;CHAR(MATCH("CAB2D Field",INDIRECT("'"&amp;P4&amp;"'!"&amp;"A1"&amp;":"&amp;"BZ1"),0)+64)&amp;"1"&amp;":"&amp;CHAR(MATCH("CAB2D Field",INDIRECT("'"&amp;P4&amp;"'!"&amp;"A1"&amp;":"&amp;"BZ1"),0)+64)&amp;"100"),0)),"",INDEX(INDIRECT("'"&amp;P4&amp;"'!"&amp;CHAR(MATCH("Length",INDIRECT("'"&amp;P4&amp;"'!"&amp;"A1"&amp;":"&amp;"BZ1"),0)+64)&amp;"1"&amp;":"&amp;CHAR(MATCH("Length",INDIRECT("'"&amp;P4&amp;"'!"&amp;"A1"&amp;":"&amp;"BZ1"),0)+64)&amp;"100"),MATCH($D4,INDIRECT("'"&amp;P4&amp;"'!"&amp;CHAR(MATCH("CAB2D Field",INDIRECT("'"&amp;P4&amp;"'!"&amp;"A1"&amp;":"&amp;"BZ1"),0)+64)&amp;"1"&amp;":"&amp;CHAR(MATCH("CAB2D Field",INDIRECT("'"&amp;P4&amp;"'!"&amp;"A1"&amp;":"&amp;"BZ1"),0)+64)&amp;"100"),0)))</f>
        <v/>
      </c>
      <c r="S4" s="139">
        <f ca="1">IF(M4&lt;&gt;"",IF(OR(O4&lt;&gt;"",R4&lt;&gt;""),MAX(O4,R4),MAX(F4,G4)),"")</f>
        <v>4</v>
      </c>
      <c r="T4" s="139" t="str">
        <f t="array" aca="1" ref="T4" ca="1">IF(ISERROR(MATCH(1,--(ISERROR(SEARCH($D4,INDIRECT("'"&amp;M4&amp;"'!"&amp;CHAR(MATCH("CAB2D Field",INDIRECT("'"&amp;M4&amp;"'!"&amp;"A1"&amp;":"&amp;"BZ1"),0)+64)&amp;"1"&amp;":"&amp;CHAR(MATCH("CAB2D Field",INDIRECT("'"&amp;M4&amp;"'!"&amp;"A1"&amp;":"&amp;"BZ1"),0)+64)&amp;"100")))=FALSE),0)),"",INDEX(INDIRECT("'"&amp;M4&amp;"'!"&amp;CHAR(MATCH("Optional mandatory",INDIRECT("'"&amp;M4&amp;"'!"&amp;"A1"&amp;":"&amp;"BZ1"),0)+64)&amp;"1"&amp;":"&amp;CHAR(MATCH("Optional mandatory",INDIRECT("'"&amp;M4&amp;"'!"&amp;"A1"&amp;":"&amp;"BZ1"),0)+64)&amp;"100"),MATCH(1,--(ISERROR(SEARCH($D4,INDIRECT("'"&amp;M4&amp;"'!"&amp;CHAR(MATCH("CAB2D Field",INDIRECT("'"&amp;M4&amp;"'!"&amp;"A1"&amp;":"&amp;"BZ1"),0)+64)&amp;"1"&amp;":"&amp;CHAR(MATCH("CAB2D Field",INDIRECT("'"&amp;M4&amp;"'!"&amp;"A1"&amp;":"&amp;"BZ1"),0)+64)&amp;"100")))=FALSE),0)))</f>
        <v/>
      </c>
      <c r="U4" s="139" t="str">
        <f t="array" aca="1" ref="U4" ca="1">IF(M4="N/A",H4,IF(ISERROR(MATCH(1,--(ISERROR(SEARCH($D4,INDIRECT("'"&amp;M4&amp;"'!"&amp;CHAR(MATCH("CAB2D Field",INDIRECT("'"&amp;M4&amp;"'!"&amp;"A1"&amp;":"&amp;"BZ1"),0)+64)&amp;"1"&amp;":"&amp;CHAR(MATCH("CAB2D Field",INDIRECT("'"&amp;M4&amp;"'!"&amp;"A1"&amp;":"&amp;"BZ1"),0)+64)&amp;"100")))=FALSE),0)),"",INDEX(INDIRECT("'"&amp;M4&amp;"'!"&amp;CHAR(MATCH("Data type",INDIRECT("'"&amp;M4&amp;"'!"&amp;"A1"&amp;":"&amp;"BZ1"),0)+64)&amp;"1"&amp;":"&amp;CHAR(MATCH("Data type",INDIRECT("'"&amp;M4&amp;"'!"&amp;"A1"&amp;":"&amp;"BZ1"),0)+64)&amp;"100"),MATCH(1,--(ISERROR(SEARCH($D4,INDIRECT("'"&amp;M4&amp;"'!"&amp;CHAR(MATCH("CAB2D Field",INDIRECT("'"&amp;M4&amp;"'!"&amp;"A1"&amp;":"&amp;"BZ1"),0)+64)&amp;"1"&amp;":"&amp;CHAR(MATCH("CAB2D Field",INDIRECT("'"&amp;M4&amp;"'!"&amp;"A1"&amp;":"&amp;"BZ1"),0)+64)&amp;"100")))=FALSE),0))))</f>
        <v>A</v>
      </c>
    </row>
    <row r="5" spans="1:21" ht="15.75" thickTop="1" x14ac:dyDescent="0.25">
      <c r="A5" s="133">
        <f t="shared" ref="A5:A68" si="1">A4+1</f>
        <v>2</v>
      </c>
      <c r="B5" s="139" t="s">
        <v>1452</v>
      </c>
      <c r="C5" s="139">
        <v>1</v>
      </c>
      <c r="D5" s="140" t="s">
        <v>1455</v>
      </c>
      <c r="E5" s="139" t="s">
        <v>1456</v>
      </c>
      <c r="F5" s="139">
        <v>2</v>
      </c>
      <c r="G5" s="139"/>
      <c r="H5" s="139" t="s">
        <v>166</v>
      </c>
      <c r="I5" s="139">
        <v>1</v>
      </c>
      <c r="J5" s="139" t="s">
        <v>1457</v>
      </c>
      <c r="K5" s="139"/>
      <c r="L5" s="141" t="s">
        <v>1458</v>
      </c>
      <c r="M5" s="139" t="s">
        <v>76</v>
      </c>
      <c r="N5" s="139" t="str">
        <f t="array" aca="1" ref="N5" ca="1">IF(ISERROR(MATCH(1,--(ISERROR(SEARCH($D5,INDIRECT("'"&amp;M5&amp;"'!"&amp;CHAR(MATCH("CAB2D Field",INDIRECT("'"&amp;M5&amp;"'!"&amp;"A1"&amp;":"&amp;"BZ1"),0)+64)&amp;"1"&amp;":"&amp;CHAR(MATCH("CAB2D Field",INDIRECT("'"&amp;M5&amp;"'!"&amp;"A1"&amp;":"&amp;"BZ1"),0)+64)&amp;"100")))=FALSE),0)),"",INDEX(INDIRECT("'"&amp;M5&amp;"'!"&amp;CHAR(MATCH("Token",INDIRECT("'"&amp;M5&amp;"'!"&amp;"A1"&amp;":"&amp;"BZ1"),0)+64)&amp;"1"&amp;":"&amp;CHAR(MATCH("Token",INDIRECT("'"&amp;M5&amp;"'!"&amp;"A1"&amp;":"&amp;"BZ1"),0)+64)&amp;"100"),MATCH(1,--(ISERROR(SEARCH($D5,INDIRECT("'"&amp;M5&amp;"'!"&amp;CHAR(MATCH("CAB2D Field",INDIRECT("'"&amp;M5&amp;"'!"&amp;"A1"&amp;":"&amp;"BZ1"),0)+64)&amp;"1"&amp;":"&amp;CHAR(MATCH("CAB2D Field",INDIRECT("'"&amp;M5&amp;"'!"&amp;"A1"&amp;":"&amp;"BZ1"),0)+64)&amp;"100")))=FALSE),0)))</f>
        <v/>
      </c>
      <c r="O5" s="139" t="str">
        <f t="shared" ca="1" si="0"/>
        <v/>
      </c>
      <c r="P5" s="139"/>
      <c r="Q5" s="139" t="str">
        <f t="array" aca="1" ref="Q5" ca="1">IF(ISERROR(MATCH($D5,INDIRECT("'"&amp;P5&amp;"'!"&amp;CHAR(MATCH("CAB2D Field",INDIRECT("'"&amp;P5&amp;"'!"&amp;"A1"&amp;":"&amp;"BZ1"),0)+64)&amp;"1"&amp;":"&amp;CHAR(MATCH("CAB2D Field",INDIRECT("'"&amp;P5&amp;"'!"&amp;"A1"&amp;":"&amp;"BZ1"),0)+64)&amp;"100"),0)),"",INDEX(INDIRECT("'"&amp;P5&amp;"'!"&amp;CHAR(MATCH("Token",INDIRECT("'"&amp;P5&amp;"'!"&amp;"A1"&amp;":"&amp;"BZ1"),0)+64)&amp;"1"&amp;":"&amp;CHAR(MATCH("Token",INDIRECT("'"&amp;P5&amp;"'!"&amp;"A1"&amp;":"&amp;"BZ1"),0)+64)&amp;"100"),MATCH($D5,INDIRECT("'"&amp;P5&amp;"'!"&amp;CHAR(MATCH("CAB2D Field",INDIRECT("'"&amp;P5&amp;"'!"&amp;"A1"&amp;":"&amp;"BZ1"),0)+64)&amp;"1"&amp;":"&amp;CHAR(MATCH("CAB2D Field",INDIRECT("'"&amp;P5&amp;"'!"&amp;"A1"&amp;":"&amp;"BZ1"),0)+64)&amp;"100"),0)))</f>
        <v/>
      </c>
      <c r="R5" s="139" t="str">
        <f t="array" aca="1" ref="R5" ca="1">IF(ISERROR(MATCH($D5,INDIRECT("'"&amp;P5&amp;"'!"&amp;CHAR(MATCH("CAB2D Field",INDIRECT("'"&amp;P5&amp;"'!"&amp;"A1"&amp;":"&amp;"BZ1"),0)+64)&amp;"1"&amp;":"&amp;CHAR(MATCH("CAB2D Field",INDIRECT("'"&amp;P5&amp;"'!"&amp;"A1"&amp;":"&amp;"BZ1"),0)+64)&amp;"100"),0)),"",INDEX(INDIRECT("'"&amp;P5&amp;"'!"&amp;CHAR(MATCH("Length",INDIRECT("'"&amp;P5&amp;"'!"&amp;"A1"&amp;":"&amp;"BZ1"),0)+64)&amp;"1"&amp;":"&amp;CHAR(MATCH("Length",INDIRECT("'"&amp;P5&amp;"'!"&amp;"A1"&amp;":"&amp;"BZ1"),0)+64)&amp;"100"),MATCH($D5,INDIRECT("'"&amp;P5&amp;"'!"&amp;CHAR(MATCH("CAB2D Field",INDIRECT("'"&amp;P5&amp;"'!"&amp;"A1"&amp;":"&amp;"BZ1"),0)+64)&amp;"1"&amp;":"&amp;CHAR(MATCH("CAB2D Field",INDIRECT("'"&amp;P5&amp;"'!"&amp;"A1"&amp;":"&amp;"BZ1"),0)+64)&amp;"100"),0)))</f>
        <v/>
      </c>
      <c r="S5" s="139">
        <f t="shared" ref="S5:S68" ca="1" si="2">IF(M5&lt;&gt;"",IF(OR(O5&lt;&gt;"",R5&lt;&gt;""),MAX(O5,R5),MAX(F5,G5)),"")</f>
        <v>2</v>
      </c>
      <c r="T5" s="139" t="str">
        <f t="array" aca="1" ref="T5" ca="1">IF(ISERROR(MATCH(1,--(ISERROR(SEARCH($D5,INDIRECT("'"&amp;M5&amp;"'!"&amp;CHAR(MATCH("CAB2D Field",INDIRECT("'"&amp;M5&amp;"'!"&amp;"A1"&amp;":"&amp;"BZ1"),0)+64)&amp;"1"&amp;":"&amp;CHAR(MATCH("CAB2D Field",INDIRECT("'"&amp;M5&amp;"'!"&amp;"A1"&amp;":"&amp;"BZ1"),0)+64)&amp;"100")))=FALSE),0)),"",INDEX(INDIRECT("'"&amp;M5&amp;"'!"&amp;CHAR(MATCH("Optional mandatory",INDIRECT("'"&amp;M5&amp;"'!"&amp;"A1"&amp;":"&amp;"BZ1"),0)+64)&amp;"1"&amp;":"&amp;CHAR(MATCH("Optional mandatory",INDIRECT("'"&amp;M5&amp;"'!"&amp;"A1"&amp;":"&amp;"BZ1"),0)+64)&amp;"100"),MATCH(1,--(ISERROR(SEARCH($D5,INDIRECT("'"&amp;M5&amp;"'!"&amp;CHAR(MATCH("CAB2D Field",INDIRECT("'"&amp;M5&amp;"'!"&amp;"A1"&amp;":"&amp;"BZ1"),0)+64)&amp;"1"&amp;":"&amp;CHAR(MATCH("CAB2D Field",INDIRECT("'"&amp;M5&amp;"'!"&amp;"A1"&amp;":"&amp;"BZ1"),0)+64)&amp;"100")))=FALSE),0)))</f>
        <v/>
      </c>
      <c r="U5" s="139" t="str">
        <f t="array" aca="1" ref="U5" ca="1">IF(M5="N/A",H5,IF(ISERROR(MATCH(1,--(ISERROR(SEARCH($D5,INDIRECT("'"&amp;M5&amp;"'!"&amp;CHAR(MATCH("CAB2D Field",INDIRECT("'"&amp;M5&amp;"'!"&amp;"A1"&amp;":"&amp;"BZ1"),0)+64)&amp;"1"&amp;":"&amp;CHAR(MATCH("CAB2D Field",INDIRECT("'"&amp;M5&amp;"'!"&amp;"A1"&amp;":"&amp;"BZ1"),0)+64)&amp;"100")))=FALSE),0)),"",INDEX(INDIRECT("'"&amp;M5&amp;"'!"&amp;CHAR(MATCH("Data type",INDIRECT("'"&amp;M5&amp;"'!"&amp;"A1"&amp;":"&amp;"BZ1"),0)+64)&amp;"1"&amp;":"&amp;CHAR(MATCH("Data type",INDIRECT("'"&amp;M5&amp;"'!"&amp;"A1"&amp;":"&amp;"BZ1"),0)+64)&amp;"100"),MATCH(1,--(ISERROR(SEARCH($D5,INDIRECT("'"&amp;M5&amp;"'!"&amp;CHAR(MATCH("CAB2D Field",INDIRECT("'"&amp;M5&amp;"'!"&amp;"A1"&amp;":"&amp;"BZ1"),0)+64)&amp;"1"&amp;":"&amp;CHAR(MATCH("CAB2D Field",INDIRECT("'"&amp;M5&amp;"'!"&amp;"A1"&amp;":"&amp;"BZ1"),0)+64)&amp;"100")))=FALSE),0))))</f>
        <v>N</v>
      </c>
    </row>
    <row r="6" spans="1:21" x14ac:dyDescent="0.25">
      <c r="A6" s="133">
        <f t="shared" si="1"/>
        <v>3</v>
      </c>
      <c r="B6" s="139" t="s">
        <v>1452</v>
      </c>
      <c r="C6" s="139">
        <v>2</v>
      </c>
      <c r="D6" s="140" t="s">
        <v>1459</v>
      </c>
      <c r="E6" s="139" t="s">
        <v>1460</v>
      </c>
      <c r="F6" s="139">
        <v>2</v>
      </c>
      <c r="G6" s="139"/>
      <c r="H6" s="139" t="s">
        <v>166</v>
      </c>
      <c r="I6" s="139">
        <v>1</v>
      </c>
      <c r="J6" s="139"/>
      <c r="K6" s="139"/>
      <c r="L6" s="141" t="s">
        <v>1461</v>
      </c>
      <c r="M6" s="139" t="s">
        <v>76</v>
      </c>
      <c r="N6" s="139" t="str">
        <f t="array" aca="1" ref="N6" ca="1">IF(ISERROR(MATCH(1,--(ISERROR(SEARCH($D6,INDIRECT("'"&amp;M6&amp;"'!"&amp;CHAR(MATCH("CAB2D Field",INDIRECT("'"&amp;M6&amp;"'!"&amp;"A1"&amp;":"&amp;"BZ1"),0)+64)&amp;"1"&amp;":"&amp;CHAR(MATCH("CAB2D Field",INDIRECT("'"&amp;M6&amp;"'!"&amp;"A1"&amp;":"&amp;"BZ1"),0)+64)&amp;"100")))=FALSE),0)),"",INDEX(INDIRECT("'"&amp;M6&amp;"'!"&amp;CHAR(MATCH("Token",INDIRECT("'"&amp;M6&amp;"'!"&amp;"A1"&amp;":"&amp;"BZ1"),0)+64)&amp;"1"&amp;":"&amp;CHAR(MATCH("Token",INDIRECT("'"&amp;M6&amp;"'!"&amp;"A1"&amp;":"&amp;"BZ1"),0)+64)&amp;"100"),MATCH(1,--(ISERROR(SEARCH($D6,INDIRECT("'"&amp;M6&amp;"'!"&amp;CHAR(MATCH("CAB2D Field",INDIRECT("'"&amp;M6&amp;"'!"&amp;"A1"&amp;":"&amp;"BZ1"),0)+64)&amp;"1"&amp;":"&amp;CHAR(MATCH("CAB2D Field",INDIRECT("'"&amp;M6&amp;"'!"&amp;"A1"&amp;":"&amp;"BZ1"),0)+64)&amp;"100")))=FALSE),0)))</f>
        <v/>
      </c>
      <c r="O6" s="139" t="str">
        <f t="shared" ca="1" si="0"/>
        <v/>
      </c>
      <c r="P6" s="139"/>
      <c r="Q6" s="139" t="str">
        <f t="array" aca="1" ref="Q6" ca="1">IF(ISERROR(MATCH($D6,INDIRECT("'"&amp;P6&amp;"'!"&amp;CHAR(MATCH("CAB2D Field",INDIRECT("'"&amp;P6&amp;"'!"&amp;"A1"&amp;":"&amp;"BZ1"),0)+64)&amp;"1"&amp;":"&amp;CHAR(MATCH("CAB2D Field",INDIRECT("'"&amp;P6&amp;"'!"&amp;"A1"&amp;":"&amp;"BZ1"),0)+64)&amp;"100"),0)),"",INDEX(INDIRECT("'"&amp;P6&amp;"'!"&amp;CHAR(MATCH("Token",INDIRECT("'"&amp;P6&amp;"'!"&amp;"A1"&amp;":"&amp;"BZ1"),0)+64)&amp;"1"&amp;":"&amp;CHAR(MATCH("Token",INDIRECT("'"&amp;P6&amp;"'!"&amp;"A1"&amp;":"&amp;"BZ1"),0)+64)&amp;"100"),MATCH($D6,INDIRECT("'"&amp;P6&amp;"'!"&amp;CHAR(MATCH("CAB2D Field",INDIRECT("'"&amp;P6&amp;"'!"&amp;"A1"&amp;":"&amp;"BZ1"),0)+64)&amp;"1"&amp;":"&amp;CHAR(MATCH("CAB2D Field",INDIRECT("'"&amp;P6&amp;"'!"&amp;"A1"&amp;":"&amp;"BZ1"),0)+64)&amp;"100"),0)))</f>
        <v/>
      </c>
      <c r="R6" s="139" t="str">
        <f t="array" aca="1" ref="R6" ca="1">IF(ISERROR(MATCH($D6,INDIRECT("'"&amp;P6&amp;"'!"&amp;CHAR(MATCH("CAB2D Field",INDIRECT("'"&amp;P6&amp;"'!"&amp;"A1"&amp;":"&amp;"BZ1"),0)+64)&amp;"1"&amp;":"&amp;CHAR(MATCH("CAB2D Field",INDIRECT("'"&amp;P6&amp;"'!"&amp;"A1"&amp;":"&amp;"BZ1"),0)+64)&amp;"100"),0)),"",INDEX(INDIRECT("'"&amp;P6&amp;"'!"&amp;CHAR(MATCH("Length",INDIRECT("'"&amp;P6&amp;"'!"&amp;"A1"&amp;":"&amp;"BZ1"),0)+64)&amp;"1"&amp;":"&amp;CHAR(MATCH("Length",INDIRECT("'"&amp;P6&amp;"'!"&amp;"A1"&amp;":"&amp;"BZ1"),0)+64)&amp;"100"),MATCH($D6,INDIRECT("'"&amp;P6&amp;"'!"&amp;CHAR(MATCH("CAB2D Field",INDIRECT("'"&amp;P6&amp;"'!"&amp;"A1"&amp;":"&amp;"BZ1"),0)+64)&amp;"1"&amp;":"&amp;CHAR(MATCH("CAB2D Field",INDIRECT("'"&amp;P6&amp;"'!"&amp;"A1"&amp;":"&amp;"BZ1"),0)+64)&amp;"100"),0)))</f>
        <v/>
      </c>
      <c r="S6" s="139">
        <f t="shared" ca="1" si="2"/>
        <v>2</v>
      </c>
      <c r="T6" s="139" t="str">
        <f t="array" aca="1" ref="T6" ca="1">IF(ISERROR(MATCH(1,--(ISERROR(SEARCH($D6,INDIRECT("'"&amp;M6&amp;"'!"&amp;CHAR(MATCH("CAB2D Field",INDIRECT("'"&amp;M6&amp;"'!"&amp;"A1"&amp;":"&amp;"BZ1"),0)+64)&amp;"1"&amp;":"&amp;CHAR(MATCH("CAB2D Field",INDIRECT("'"&amp;M6&amp;"'!"&amp;"A1"&amp;":"&amp;"BZ1"),0)+64)&amp;"100")))=FALSE),0)),"",INDEX(INDIRECT("'"&amp;M6&amp;"'!"&amp;CHAR(MATCH("Optional mandatory",INDIRECT("'"&amp;M6&amp;"'!"&amp;"A1"&amp;":"&amp;"BZ1"),0)+64)&amp;"1"&amp;":"&amp;CHAR(MATCH("Optional mandatory",INDIRECT("'"&amp;M6&amp;"'!"&amp;"A1"&amp;":"&amp;"BZ1"),0)+64)&amp;"100"),MATCH(1,--(ISERROR(SEARCH($D6,INDIRECT("'"&amp;M6&amp;"'!"&amp;CHAR(MATCH("CAB2D Field",INDIRECT("'"&amp;M6&amp;"'!"&amp;"A1"&amp;":"&amp;"BZ1"),0)+64)&amp;"1"&amp;":"&amp;CHAR(MATCH("CAB2D Field",INDIRECT("'"&amp;M6&amp;"'!"&amp;"A1"&amp;":"&amp;"BZ1"),0)+64)&amp;"100")))=FALSE),0)))</f>
        <v/>
      </c>
      <c r="U6" s="139" t="str">
        <f t="array" aca="1" ref="U6" ca="1">IF(M6="N/A",H6,IF(ISERROR(MATCH(1,--(ISERROR(SEARCH($D6,INDIRECT("'"&amp;M6&amp;"'!"&amp;CHAR(MATCH("CAB2D Field",INDIRECT("'"&amp;M6&amp;"'!"&amp;"A1"&amp;":"&amp;"BZ1"),0)+64)&amp;"1"&amp;":"&amp;CHAR(MATCH("CAB2D Field",INDIRECT("'"&amp;M6&amp;"'!"&amp;"A1"&amp;":"&amp;"BZ1"),0)+64)&amp;"100")))=FALSE),0)),"",INDEX(INDIRECT("'"&amp;M6&amp;"'!"&amp;CHAR(MATCH("Data type",INDIRECT("'"&amp;M6&amp;"'!"&amp;"A1"&amp;":"&amp;"BZ1"),0)+64)&amp;"1"&amp;":"&amp;CHAR(MATCH("Data type",INDIRECT("'"&amp;M6&amp;"'!"&amp;"A1"&amp;":"&amp;"BZ1"),0)+64)&amp;"100"),MATCH(1,--(ISERROR(SEARCH($D6,INDIRECT("'"&amp;M6&amp;"'!"&amp;CHAR(MATCH("CAB2D Field",INDIRECT("'"&amp;M6&amp;"'!"&amp;"A1"&amp;":"&amp;"BZ1"),0)+64)&amp;"1"&amp;":"&amp;CHAR(MATCH("CAB2D Field",INDIRECT("'"&amp;M6&amp;"'!"&amp;"A1"&amp;":"&amp;"BZ1"),0)+64)&amp;"100")))=FALSE),0))))</f>
        <v>N</v>
      </c>
    </row>
    <row r="7" spans="1:21" x14ac:dyDescent="0.25">
      <c r="A7" s="133">
        <f t="shared" si="1"/>
        <v>4</v>
      </c>
      <c r="B7" s="139" t="s">
        <v>1452</v>
      </c>
      <c r="C7" s="139">
        <v>3</v>
      </c>
      <c r="D7" s="140" t="s">
        <v>724</v>
      </c>
      <c r="E7" s="139" t="s">
        <v>1462</v>
      </c>
      <c r="F7" s="139">
        <v>9</v>
      </c>
      <c r="G7" s="139"/>
      <c r="H7" s="139" t="s">
        <v>170</v>
      </c>
      <c r="I7" s="139">
        <v>1</v>
      </c>
      <c r="J7" s="139" t="s">
        <v>1457</v>
      </c>
      <c r="K7" s="139">
        <v>28</v>
      </c>
      <c r="L7" s="141"/>
      <c r="M7" s="139" t="s">
        <v>1463</v>
      </c>
      <c r="N7" s="139" t="str">
        <f t="array" aca="1" ref="N7" ca="1">IF(ISERROR(MATCH(1,--(ISERROR(SEARCH($D7,INDIRECT("'"&amp;M7&amp;"'!"&amp;CHAR(MATCH("CAB2D Field",INDIRECT("'"&amp;M7&amp;"'!"&amp;"A1"&amp;":"&amp;"BZ1"),0)+64)&amp;"1"&amp;":"&amp;CHAR(MATCH("CAB2D Field",INDIRECT("'"&amp;M7&amp;"'!"&amp;"A1"&amp;":"&amp;"BZ1"),0)+64)&amp;"100")))=FALSE),0)),"",INDEX(INDIRECT("'"&amp;M7&amp;"'!"&amp;CHAR(MATCH("Token",INDIRECT("'"&amp;M7&amp;"'!"&amp;"A1"&amp;":"&amp;"BZ1"),0)+64)&amp;"1"&amp;":"&amp;CHAR(MATCH("Token",INDIRECT("'"&amp;M7&amp;"'!"&amp;"A1"&amp;":"&amp;"BZ1"),0)+64)&amp;"100"),MATCH(1,--(ISERROR(SEARCH($D7,INDIRECT("'"&amp;M7&amp;"'!"&amp;CHAR(MATCH("CAB2D Field",INDIRECT("'"&amp;M7&amp;"'!"&amp;"A1"&amp;":"&amp;"BZ1"),0)+64)&amp;"1"&amp;":"&amp;CHAR(MATCH("CAB2D Field",INDIRECT("'"&amp;M7&amp;"'!"&amp;"A1"&amp;":"&amp;"BZ1"),0)+64)&amp;"100")))=FALSE),0)))</f>
        <v>RZIPCODE</v>
      </c>
      <c r="O7" s="139">
        <f t="shared" ca="1" si="0"/>
        <v>9</v>
      </c>
      <c r="P7" s="139"/>
      <c r="Q7" s="139" t="str">
        <f t="array" aca="1" ref="Q7" ca="1">IF(ISERROR(MATCH($D7,INDIRECT("'"&amp;P7&amp;"'!"&amp;CHAR(MATCH("CAB2D Field",INDIRECT("'"&amp;P7&amp;"'!"&amp;"A1"&amp;":"&amp;"BZ1"),0)+64)&amp;"1"&amp;":"&amp;CHAR(MATCH("CAB2D Field",INDIRECT("'"&amp;P7&amp;"'!"&amp;"A1"&amp;":"&amp;"BZ1"),0)+64)&amp;"100"),0)),"",INDEX(INDIRECT("'"&amp;P7&amp;"'!"&amp;CHAR(MATCH("Token",INDIRECT("'"&amp;P7&amp;"'!"&amp;"A1"&amp;":"&amp;"BZ1"),0)+64)&amp;"1"&amp;":"&amp;CHAR(MATCH("Token",INDIRECT("'"&amp;P7&amp;"'!"&amp;"A1"&amp;":"&amp;"BZ1"),0)+64)&amp;"100"),MATCH($D7,INDIRECT("'"&amp;P7&amp;"'!"&amp;CHAR(MATCH("CAB2D Field",INDIRECT("'"&amp;P7&amp;"'!"&amp;"A1"&amp;":"&amp;"BZ1"),0)+64)&amp;"1"&amp;":"&amp;CHAR(MATCH("CAB2D Field",INDIRECT("'"&amp;P7&amp;"'!"&amp;"A1"&amp;":"&amp;"BZ1"),0)+64)&amp;"100"),0)))</f>
        <v/>
      </c>
      <c r="R7" s="139" t="str">
        <f t="array" aca="1" ref="R7" ca="1">IF(ISERROR(MATCH($D7,INDIRECT("'"&amp;P7&amp;"'!"&amp;CHAR(MATCH("CAB2D Field",INDIRECT("'"&amp;P7&amp;"'!"&amp;"A1"&amp;":"&amp;"BZ1"),0)+64)&amp;"1"&amp;":"&amp;CHAR(MATCH("CAB2D Field",INDIRECT("'"&amp;P7&amp;"'!"&amp;"A1"&amp;":"&amp;"BZ1"),0)+64)&amp;"100"),0)),"",INDEX(INDIRECT("'"&amp;P7&amp;"'!"&amp;CHAR(MATCH("Length",INDIRECT("'"&amp;P7&amp;"'!"&amp;"A1"&amp;":"&amp;"BZ1"),0)+64)&amp;"1"&amp;":"&amp;CHAR(MATCH("Length",INDIRECT("'"&amp;P7&amp;"'!"&amp;"A1"&amp;":"&amp;"BZ1"),0)+64)&amp;"100"),MATCH($D7,INDIRECT("'"&amp;P7&amp;"'!"&amp;CHAR(MATCH("CAB2D Field",INDIRECT("'"&amp;P7&amp;"'!"&amp;"A1"&amp;":"&amp;"BZ1"),0)+64)&amp;"1"&amp;":"&amp;CHAR(MATCH("CAB2D Field",INDIRECT("'"&amp;P7&amp;"'!"&amp;"A1"&amp;":"&amp;"BZ1"),0)+64)&amp;"100"),0)))</f>
        <v/>
      </c>
      <c r="S7" s="139">
        <f t="shared" ca="1" si="2"/>
        <v>9</v>
      </c>
      <c r="T7" s="139" t="str">
        <f t="array" aca="1" ref="T7" ca="1">IF(ISERROR(MATCH(1,--(ISERROR(SEARCH($D7,INDIRECT("'"&amp;M7&amp;"'!"&amp;CHAR(MATCH("CAB2D Field",INDIRECT("'"&amp;M7&amp;"'!"&amp;"A1"&amp;":"&amp;"BZ1"),0)+64)&amp;"1"&amp;":"&amp;CHAR(MATCH("CAB2D Field",INDIRECT("'"&amp;M7&amp;"'!"&amp;"A1"&amp;":"&amp;"BZ1"),0)+64)&amp;"100")))=FALSE),0)),"",INDEX(INDIRECT("'"&amp;M7&amp;"'!"&amp;CHAR(MATCH("Optional mandatory",INDIRECT("'"&amp;M7&amp;"'!"&amp;"A1"&amp;":"&amp;"BZ1"),0)+64)&amp;"1"&amp;":"&amp;CHAR(MATCH("Optional mandatory",INDIRECT("'"&amp;M7&amp;"'!"&amp;"A1"&amp;":"&amp;"BZ1"),0)+64)&amp;"100"),MATCH(1,--(ISERROR(SEARCH($D7,INDIRECT("'"&amp;M7&amp;"'!"&amp;CHAR(MATCH("CAB2D Field",INDIRECT("'"&amp;M7&amp;"'!"&amp;"A1"&amp;":"&amp;"BZ1"),0)+64)&amp;"1"&amp;":"&amp;CHAR(MATCH("CAB2D Field",INDIRECT("'"&amp;M7&amp;"'!"&amp;"A1"&amp;":"&amp;"BZ1"),0)+64)&amp;"100")))=FALSE),0)))</f>
        <v>M</v>
      </c>
      <c r="U7" s="139" t="str">
        <f t="array" aca="1" ref="U7" ca="1">IF(M7="N/A",H7,IF(ISERROR(MATCH(1,--(ISERROR(SEARCH($D7,INDIRECT("'"&amp;M7&amp;"'!"&amp;CHAR(MATCH("CAB2D Field",INDIRECT("'"&amp;M7&amp;"'!"&amp;"A1"&amp;":"&amp;"BZ1"),0)+64)&amp;"1"&amp;":"&amp;CHAR(MATCH("CAB2D Field",INDIRECT("'"&amp;M7&amp;"'!"&amp;"A1"&amp;":"&amp;"BZ1"),0)+64)&amp;"100")))=FALSE),0)),"",INDEX(INDIRECT("'"&amp;M7&amp;"'!"&amp;CHAR(MATCH("Data type",INDIRECT("'"&amp;M7&amp;"'!"&amp;"A1"&amp;":"&amp;"BZ1"),0)+64)&amp;"1"&amp;":"&amp;CHAR(MATCH("Data type",INDIRECT("'"&amp;M7&amp;"'!"&amp;"A1"&amp;":"&amp;"BZ1"),0)+64)&amp;"100"),MATCH(1,--(ISERROR(SEARCH($D7,INDIRECT("'"&amp;M7&amp;"'!"&amp;CHAR(MATCH("CAB2D Field",INDIRECT("'"&amp;M7&amp;"'!"&amp;"A1"&amp;":"&amp;"BZ1"),0)+64)&amp;"1"&amp;":"&amp;CHAR(MATCH("CAB2D Field",INDIRECT("'"&amp;M7&amp;"'!"&amp;"A1"&amp;":"&amp;"BZ1"),0)+64)&amp;"100")))=FALSE),0))))</f>
        <v>AN</v>
      </c>
    </row>
    <row r="8" spans="1:21" x14ac:dyDescent="0.25">
      <c r="A8" s="133">
        <f t="shared" si="1"/>
        <v>5</v>
      </c>
      <c r="B8" s="139" t="s">
        <v>1452</v>
      </c>
      <c r="C8" s="139">
        <v>4</v>
      </c>
      <c r="D8" s="140" t="s">
        <v>718</v>
      </c>
      <c r="E8" s="139" t="s">
        <v>1464</v>
      </c>
      <c r="F8" s="139">
        <v>3</v>
      </c>
      <c r="G8" s="139"/>
      <c r="H8" s="139" t="s">
        <v>166</v>
      </c>
      <c r="I8" s="139">
        <v>1</v>
      </c>
      <c r="J8" s="139" t="s">
        <v>1457</v>
      </c>
      <c r="K8" s="139"/>
      <c r="L8" s="141" t="s">
        <v>1465</v>
      </c>
      <c r="M8" s="139" t="s">
        <v>1463</v>
      </c>
      <c r="N8" s="139" t="str">
        <f t="array" aca="1" ref="N8" ca="1">IF(ISERROR(MATCH(1,--(ISERROR(SEARCH($D8,INDIRECT("'"&amp;M8&amp;"'!"&amp;CHAR(MATCH("CAB2D Field",INDIRECT("'"&amp;M8&amp;"'!"&amp;"A1"&amp;":"&amp;"BZ1"),0)+64)&amp;"1"&amp;":"&amp;CHAR(MATCH("CAB2D Field",INDIRECT("'"&amp;M8&amp;"'!"&amp;"A1"&amp;":"&amp;"BZ1"),0)+64)&amp;"100")))=FALSE),0)),"",INDEX(INDIRECT("'"&amp;M8&amp;"'!"&amp;CHAR(MATCH("Token",INDIRECT("'"&amp;M8&amp;"'!"&amp;"A1"&amp;":"&amp;"BZ1"),0)+64)&amp;"1"&amp;":"&amp;CHAR(MATCH("Token",INDIRECT("'"&amp;M8&amp;"'!"&amp;"A1"&amp;":"&amp;"BZ1"),0)+64)&amp;"100"),MATCH(1,--(ISERROR(SEARCH($D8,INDIRECT("'"&amp;M8&amp;"'!"&amp;CHAR(MATCH("CAB2D Field",INDIRECT("'"&amp;M8&amp;"'!"&amp;"A1"&amp;":"&amp;"BZ1"),0)+64)&amp;"1"&amp;":"&amp;CHAR(MATCH("CAB2D Field",INDIRECT("'"&amp;M8&amp;"'!"&amp;"A1"&amp;":"&amp;"BZ1"),0)+64)&amp;"100")))=FALSE),0)))</f>
        <v>RCOUNTRYCODE</v>
      </c>
      <c r="O8" s="139">
        <f t="shared" ca="1" si="0"/>
        <v>3</v>
      </c>
      <c r="P8" s="139"/>
      <c r="Q8" s="139" t="str">
        <f t="array" aca="1" ref="Q8" ca="1">IF(ISERROR(MATCH($D8,INDIRECT("'"&amp;P8&amp;"'!"&amp;CHAR(MATCH("CAB2D Field",INDIRECT("'"&amp;P8&amp;"'!"&amp;"A1"&amp;":"&amp;"BZ1"),0)+64)&amp;"1"&amp;":"&amp;CHAR(MATCH("CAB2D Field",INDIRECT("'"&amp;P8&amp;"'!"&amp;"A1"&amp;":"&amp;"BZ1"),0)+64)&amp;"100"),0)),"",INDEX(INDIRECT("'"&amp;P8&amp;"'!"&amp;CHAR(MATCH("Token",INDIRECT("'"&amp;P8&amp;"'!"&amp;"A1"&amp;":"&amp;"BZ1"),0)+64)&amp;"1"&amp;":"&amp;CHAR(MATCH("Token",INDIRECT("'"&amp;P8&amp;"'!"&amp;"A1"&amp;":"&amp;"BZ1"),0)+64)&amp;"100"),MATCH($D8,INDIRECT("'"&amp;P8&amp;"'!"&amp;CHAR(MATCH("CAB2D Field",INDIRECT("'"&amp;P8&amp;"'!"&amp;"A1"&amp;":"&amp;"BZ1"),0)+64)&amp;"1"&amp;":"&amp;CHAR(MATCH("CAB2D Field",INDIRECT("'"&amp;P8&amp;"'!"&amp;"A1"&amp;":"&amp;"BZ1"),0)+64)&amp;"100"),0)))</f>
        <v/>
      </c>
      <c r="R8" s="139" t="str">
        <f t="array" aca="1" ref="R8" ca="1">IF(ISERROR(MATCH($D8,INDIRECT("'"&amp;P8&amp;"'!"&amp;CHAR(MATCH("CAB2D Field",INDIRECT("'"&amp;P8&amp;"'!"&amp;"A1"&amp;":"&amp;"BZ1"),0)+64)&amp;"1"&amp;":"&amp;CHAR(MATCH("CAB2D Field",INDIRECT("'"&amp;P8&amp;"'!"&amp;"A1"&amp;":"&amp;"BZ1"),0)+64)&amp;"100"),0)),"",INDEX(INDIRECT("'"&amp;P8&amp;"'!"&amp;CHAR(MATCH("Length",INDIRECT("'"&amp;P8&amp;"'!"&amp;"A1"&amp;":"&amp;"BZ1"),0)+64)&amp;"1"&amp;":"&amp;CHAR(MATCH("Length",INDIRECT("'"&amp;P8&amp;"'!"&amp;"A1"&amp;":"&amp;"BZ1"),0)+64)&amp;"100"),MATCH($D8,INDIRECT("'"&amp;P8&amp;"'!"&amp;CHAR(MATCH("CAB2D Field",INDIRECT("'"&amp;P8&amp;"'!"&amp;"A1"&amp;":"&amp;"BZ1"),0)+64)&amp;"1"&amp;":"&amp;CHAR(MATCH("CAB2D Field",INDIRECT("'"&amp;P8&amp;"'!"&amp;"A1"&amp;":"&amp;"BZ1"),0)+64)&amp;"100"),0)))</f>
        <v/>
      </c>
      <c r="S8" s="139">
        <f t="shared" ca="1" si="2"/>
        <v>3</v>
      </c>
      <c r="T8" s="139" t="str">
        <f t="array" aca="1" ref="T8" ca="1">IF(ISERROR(MATCH(1,--(ISERROR(SEARCH($D8,INDIRECT("'"&amp;M8&amp;"'!"&amp;CHAR(MATCH("CAB2D Field",INDIRECT("'"&amp;M8&amp;"'!"&amp;"A1"&amp;":"&amp;"BZ1"),0)+64)&amp;"1"&amp;":"&amp;CHAR(MATCH("CAB2D Field",INDIRECT("'"&amp;M8&amp;"'!"&amp;"A1"&amp;":"&amp;"BZ1"),0)+64)&amp;"100")))=FALSE),0)),"",INDEX(INDIRECT("'"&amp;M8&amp;"'!"&amp;CHAR(MATCH("Optional mandatory",INDIRECT("'"&amp;M8&amp;"'!"&amp;"A1"&amp;":"&amp;"BZ1"),0)+64)&amp;"1"&amp;":"&amp;CHAR(MATCH("Optional mandatory",INDIRECT("'"&amp;M8&amp;"'!"&amp;"A1"&amp;":"&amp;"BZ1"),0)+64)&amp;"100"),MATCH(1,--(ISERROR(SEARCH($D8,INDIRECT("'"&amp;M8&amp;"'!"&amp;CHAR(MATCH("CAB2D Field",INDIRECT("'"&amp;M8&amp;"'!"&amp;"A1"&amp;":"&amp;"BZ1"),0)+64)&amp;"1"&amp;":"&amp;CHAR(MATCH("CAB2D Field",INDIRECT("'"&amp;M8&amp;"'!"&amp;"A1"&amp;":"&amp;"BZ1"),0)+64)&amp;"100")))=FALSE),0)))</f>
        <v>M</v>
      </c>
      <c r="U8" s="139" t="str">
        <f t="array" aca="1" ref="U8" ca="1">IF(M8="N/A",H8,IF(ISERROR(MATCH(1,--(ISERROR(SEARCH($D8,INDIRECT("'"&amp;M8&amp;"'!"&amp;CHAR(MATCH("CAB2D Field",INDIRECT("'"&amp;M8&amp;"'!"&amp;"A1"&amp;":"&amp;"BZ1"),0)+64)&amp;"1"&amp;":"&amp;CHAR(MATCH("CAB2D Field",INDIRECT("'"&amp;M8&amp;"'!"&amp;"A1"&amp;":"&amp;"BZ1"),0)+64)&amp;"100")))=FALSE),0)),"",INDEX(INDIRECT("'"&amp;M8&amp;"'!"&amp;CHAR(MATCH("Data type",INDIRECT("'"&amp;M8&amp;"'!"&amp;"A1"&amp;":"&amp;"BZ1"),0)+64)&amp;"1"&amp;":"&amp;CHAR(MATCH("Data type",INDIRECT("'"&amp;M8&amp;"'!"&amp;"A1"&amp;":"&amp;"BZ1"),0)+64)&amp;"100"),MATCH(1,--(ISERROR(SEARCH($D8,INDIRECT("'"&amp;M8&amp;"'!"&amp;CHAR(MATCH("CAB2D Field",INDIRECT("'"&amp;M8&amp;"'!"&amp;"A1"&amp;":"&amp;"BZ1"),0)+64)&amp;"1"&amp;":"&amp;CHAR(MATCH("CAB2D Field",INDIRECT("'"&amp;M8&amp;"'!"&amp;"A1"&amp;":"&amp;"BZ1"),0)+64)&amp;"100")))=FALSE),0))))</f>
        <v>AN</v>
      </c>
    </row>
    <row r="9" spans="1:21" x14ac:dyDescent="0.25">
      <c r="A9" s="133">
        <f t="shared" si="1"/>
        <v>6</v>
      </c>
      <c r="B9" s="139" t="s">
        <v>1452</v>
      </c>
      <c r="C9" s="139">
        <v>5</v>
      </c>
      <c r="D9" s="140" t="s">
        <v>1466</v>
      </c>
      <c r="E9" s="139" t="s">
        <v>1467</v>
      </c>
      <c r="F9" s="139">
        <v>3</v>
      </c>
      <c r="G9" s="139"/>
      <c r="H9" s="139" t="s">
        <v>170</v>
      </c>
      <c r="I9" s="139">
        <v>1</v>
      </c>
      <c r="J9" s="139" t="s">
        <v>1457</v>
      </c>
      <c r="K9" s="139">
        <v>32</v>
      </c>
      <c r="L9" s="141" t="s">
        <v>1468</v>
      </c>
      <c r="M9" s="139" t="s">
        <v>1469</v>
      </c>
      <c r="N9" s="139" t="s">
        <v>377</v>
      </c>
      <c r="O9" s="139" t="str">
        <f t="shared" ca="1" si="0"/>
        <v/>
      </c>
      <c r="P9" s="139"/>
      <c r="Q9" s="139" t="str">
        <f t="array" aca="1" ref="Q9" ca="1">IF(ISERROR(MATCH($D9,INDIRECT("'"&amp;P9&amp;"'!"&amp;CHAR(MATCH("CAB2D Field",INDIRECT("'"&amp;P9&amp;"'!"&amp;"A1"&amp;":"&amp;"BZ1"),0)+64)&amp;"1"&amp;":"&amp;CHAR(MATCH("CAB2D Field",INDIRECT("'"&amp;P9&amp;"'!"&amp;"A1"&amp;":"&amp;"BZ1"),0)+64)&amp;"100"),0)),"",INDEX(INDIRECT("'"&amp;P9&amp;"'!"&amp;CHAR(MATCH("Token",INDIRECT("'"&amp;P9&amp;"'!"&amp;"A1"&amp;":"&amp;"BZ1"),0)+64)&amp;"1"&amp;":"&amp;CHAR(MATCH("Token",INDIRECT("'"&amp;P9&amp;"'!"&amp;"A1"&amp;":"&amp;"BZ1"),0)+64)&amp;"100"),MATCH($D9,INDIRECT("'"&amp;P9&amp;"'!"&amp;CHAR(MATCH("CAB2D Field",INDIRECT("'"&amp;P9&amp;"'!"&amp;"A1"&amp;":"&amp;"BZ1"),0)+64)&amp;"1"&amp;":"&amp;CHAR(MATCH("CAB2D Field",INDIRECT("'"&amp;P9&amp;"'!"&amp;"A1"&amp;":"&amp;"BZ1"),0)+64)&amp;"100"),0)))</f>
        <v/>
      </c>
      <c r="R9" s="139" t="str">
        <f t="array" aca="1" ref="R9" ca="1">IF(ISERROR(MATCH($D9,INDIRECT("'"&amp;P9&amp;"'!"&amp;CHAR(MATCH("CAB2D Field",INDIRECT("'"&amp;P9&amp;"'!"&amp;"A1"&amp;":"&amp;"BZ1"),0)+64)&amp;"1"&amp;":"&amp;CHAR(MATCH("CAB2D Field",INDIRECT("'"&amp;P9&amp;"'!"&amp;"A1"&amp;":"&amp;"BZ1"),0)+64)&amp;"100"),0)),"",INDEX(INDIRECT("'"&amp;P9&amp;"'!"&amp;CHAR(MATCH("Length",INDIRECT("'"&amp;P9&amp;"'!"&amp;"A1"&amp;":"&amp;"BZ1"),0)+64)&amp;"1"&amp;":"&amp;CHAR(MATCH("Length",INDIRECT("'"&amp;P9&amp;"'!"&amp;"A1"&amp;":"&amp;"BZ1"),0)+64)&amp;"100"),MATCH($D9,INDIRECT("'"&amp;P9&amp;"'!"&amp;CHAR(MATCH("CAB2D Field",INDIRECT("'"&amp;P9&amp;"'!"&amp;"A1"&amp;":"&amp;"BZ1"),0)+64)&amp;"1"&amp;":"&amp;CHAR(MATCH("CAB2D Field",INDIRECT("'"&amp;P9&amp;"'!"&amp;"A1"&amp;":"&amp;"BZ1"),0)+64)&amp;"100"),0)))</f>
        <v/>
      </c>
      <c r="S9" s="139">
        <f t="shared" ca="1" si="2"/>
        <v>3</v>
      </c>
      <c r="T9" s="139" t="str">
        <f t="array" aca="1" ref="T9" ca="1">IF(ISERROR(MATCH(1,--(ISERROR(SEARCH($D9,INDIRECT("'"&amp;M9&amp;"'!"&amp;CHAR(MATCH("CAB2D Field",INDIRECT("'"&amp;M9&amp;"'!"&amp;"A1"&amp;":"&amp;"BZ1"),0)+64)&amp;"1"&amp;":"&amp;CHAR(MATCH("CAB2D Field",INDIRECT("'"&amp;M9&amp;"'!"&amp;"A1"&amp;":"&amp;"BZ1"),0)+64)&amp;"100")))=FALSE),0)),"",INDEX(INDIRECT("'"&amp;M9&amp;"'!"&amp;CHAR(MATCH("Optional mandatory",INDIRECT("'"&amp;M9&amp;"'!"&amp;"A1"&amp;":"&amp;"BZ1"),0)+64)&amp;"1"&amp;":"&amp;CHAR(MATCH("Optional mandatory",INDIRECT("'"&amp;M9&amp;"'!"&amp;"A1"&amp;":"&amp;"BZ1"),0)+64)&amp;"100"),MATCH(1,--(ISERROR(SEARCH($D9,INDIRECT("'"&amp;M9&amp;"'!"&amp;CHAR(MATCH("CAB2D Field",INDIRECT("'"&amp;M9&amp;"'!"&amp;"A1"&amp;":"&amp;"BZ1"),0)+64)&amp;"1"&amp;":"&amp;CHAR(MATCH("CAB2D Field",INDIRECT("'"&amp;M9&amp;"'!"&amp;"A1"&amp;":"&amp;"BZ1"),0)+64)&amp;"100")))=FALSE),0)))</f>
        <v/>
      </c>
      <c r="U9" s="139" t="str">
        <f t="array" aca="1" ref="U9" ca="1">IF(M9="N/A",H9,IF(ISERROR(MATCH(1,--(ISERROR(SEARCH($D9,INDIRECT("'"&amp;M9&amp;"'!"&amp;CHAR(MATCH("CAB2D Field",INDIRECT("'"&amp;M9&amp;"'!"&amp;"A1"&amp;":"&amp;"BZ1"),0)+64)&amp;"1"&amp;":"&amp;CHAR(MATCH("CAB2D Field",INDIRECT("'"&amp;M9&amp;"'!"&amp;"A1"&amp;":"&amp;"BZ1"),0)+64)&amp;"100")))=FALSE),0)),"",INDEX(INDIRECT("'"&amp;M9&amp;"'!"&amp;CHAR(MATCH("Data type",INDIRECT("'"&amp;M9&amp;"'!"&amp;"A1"&amp;":"&amp;"BZ1"),0)+64)&amp;"1"&amp;":"&amp;CHAR(MATCH("Data type",INDIRECT("'"&amp;M9&amp;"'!"&amp;"A1"&amp;":"&amp;"BZ1"),0)+64)&amp;"100"),MATCH(1,--(ISERROR(SEARCH($D9,INDIRECT("'"&amp;M9&amp;"'!"&amp;CHAR(MATCH("CAB2D Field",INDIRECT("'"&amp;M9&amp;"'!"&amp;"A1"&amp;":"&amp;"BZ1"),0)+64)&amp;"1"&amp;":"&amp;CHAR(MATCH("CAB2D Field",INDIRECT("'"&amp;M9&amp;"'!"&amp;"A1"&amp;":"&amp;"BZ1"),0)+64)&amp;"100")))=FALSE),0))))</f>
        <v/>
      </c>
    </row>
    <row r="10" spans="1:21" x14ac:dyDescent="0.25">
      <c r="A10" s="133">
        <f t="shared" si="1"/>
        <v>7</v>
      </c>
      <c r="B10" s="139" t="s">
        <v>1452</v>
      </c>
      <c r="C10" s="139">
        <v>6</v>
      </c>
      <c r="D10" s="140" t="s">
        <v>1033</v>
      </c>
      <c r="E10" s="139" t="s">
        <v>1470</v>
      </c>
      <c r="F10" s="139">
        <v>14</v>
      </c>
      <c r="G10" s="139"/>
      <c r="H10" s="139" t="s">
        <v>170</v>
      </c>
      <c r="I10" s="139">
        <v>1</v>
      </c>
      <c r="J10" s="139" t="s">
        <v>1457</v>
      </c>
      <c r="K10" s="139"/>
      <c r="L10" s="141" t="s">
        <v>1471</v>
      </c>
      <c r="M10" s="139" t="s">
        <v>1469</v>
      </c>
      <c r="N10" s="139" t="str">
        <f t="array" aca="1" ref="N10" ca="1">IF(ISERROR(MATCH(1,--(ISERROR(SEARCH($D10,INDIRECT("'"&amp;M10&amp;"'!"&amp;CHAR(MATCH("CAB2D Field",INDIRECT("'"&amp;M10&amp;"'!"&amp;"A1"&amp;":"&amp;"BZ1"),0)+64)&amp;"1"&amp;":"&amp;CHAR(MATCH("CAB2D Field",INDIRECT("'"&amp;M10&amp;"'!"&amp;"A1"&amp;":"&amp;"BZ1"),0)+64)&amp;"100")))=FALSE),0)),"",INDEX(INDIRECT("'"&amp;M10&amp;"'!"&amp;CHAR(MATCH("Token",INDIRECT("'"&amp;M10&amp;"'!"&amp;"A1"&amp;":"&amp;"BZ1"),0)+64)&amp;"1"&amp;":"&amp;CHAR(MATCH("Token",INDIRECT("'"&amp;M10&amp;"'!"&amp;"A1"&amp;":"&amp;"BZ1"),0)+64)&amp;"100"),MATCH(1,--(ISERROR(SEARCH($D10,INDIRECT("'"&amp;M10&amp;"'!"&amp;CHAR(MATCH("CAB2D Field",INDIRECT("'"&amp;M10&amp;"'!"&amp;"A1"&amp;":"&amp;"BZ1"),0)+64)&amp;"1"&amp;":"&amp;CHAR(MATCH("CAB2D Field",INDIRECT("'"&amp;M10&amp;"'!"&amp;"A1"&amp;":"&amp;"BZ1"),0)+64)&amp;"100")))=FALSE),0)))</f>
        <v>PARCELNUMBER</v>
      </c>
      <c r="O10" s="139">
        <f t="shared" ca="1" si="0"/>
        <v>14</v>
      </c>
      <c r="P10" s="139"/>
      <c r="Q10" s="139" t="str">
        <f t="array" aca="1" ref="Q10" ca="1">IF(ISERROR(MATCH($D10,INDIRECT("'"&amp;P10&amp;"'!"&amp;CHAR(MATCH("CAB2D Field",INDIRECT("'"&amp;P10&amp;"'!"&amp;"A1"&amp;":"&amp;"BZ1"),0)+64)&amp;"1"&amp;":"&amp;CHAR(MATCH("CAB2D Field",INDIRECT("'"&amp;P10&amp;"'!"&amp;"A1"&amp;":"&amp;"BZ1"),0)+64)&amp;"100"),0)),"",INDEX(INDIRECT("'"&amp;P10&amp;"'!"&amp;CHAR(MATCH("Token",INDIRECT("'"&amp;P10&amp;"'!"&amp;"A1"&amp;":"&amp;"BZ1"),0)+64)&amp;"1"&amp;":"&amp;CHAR(MATCH("Token",INDIRECT("'"&amp;P10&amp;"'!"&amp;"A1"&amp;":"&amp;"BZ1"),0)+64)&amp;"100"),MATCH($D10,INDIRECT("'"&amp;P10&amp;"'!"&amp;CHAR(MATCH("CAB2D Field",INDIRECT("'"&amp;P10&amp;"'!"&amp;"A1"&amp;":"&amp;"BZ1"),0)+64)&amp;"1"&amp;":"&amp;CHAR(MATCH("CAB2D Field",INDIRECT("'"&amp;P10&amp;"'!"&amp;"A1"&amp;":"&amp;"BZ1"),0)+64)&amp;"100"),0)))</f>
        <v/>
      </c>
      <c r="R10" s="139" t="str">
        <f t="array" aca="1" ref="R10" ca="1">IF(ISERROR(MATCH($D10,INDIRECT("'"&amp;P10&amp;"'!"&amp;CHAR(MATCH("CAB2D Field",INDIRECT("'"&amp;P10&amp;"'!"&amp;"A1"&amp;":"&amp;"BZ1"),0)+64)&amp;"1"&amp;":"&amp;CHAR(MATCH("CAB2D Field",INDIRECT("'"&amp;P10&amp;"'!"&amp;"A1"&amp;":"&amp;"BZ1"),0)+64)&amp;"100"),0)),"",INDEX(INDIRECT("'"&amp;P10&amp;"'!"&amp;CHAR(MATCH("Length",INDIRECT("'"&amp;P10&amp;"'!"&amp;"A1"&amp;":"&amp;"BZ1"),0)+64)&amp;"1"&amp;":"&amp;CHAR(MATCH("Length",INDIRECT("'"&amp;P10&amp;"'!"&amp;"A1"&amp;":"&amp;"BZ1"),0)+64)&amp;"100"),MATCH($D10,INDIRECT("'"&amp;P10&amp;"'!"&amp;CHAR(MATCH("CAB2D Field",INDIRECT("'"&amp;P10&amp;"'!"&amp;"A1"&amp;":"&amp;"BZ1"),0)+64)&amp;"1"&amp;":"&amp;CHAR(MATCH("CAB2D Field",INDIRECT("'"&amp;P10&amp;"'!"&amp;"A1"&amp;":"&amp;"BZ1"),0)+64)&amp;"100"),0)))</f>
        <v/>
      </c>
      <c r="S10" s="139">
        <f t="shared" ca="1" si="2"/>
        <v>14</v>
      </c>
      <c r="T10" s="139" t="str">
        <f t="array" aca="1" ref="T10" ca="1">IF(ISERROR(MATCH(1,--(ISERROR(SEARCH($D10,INDIRECT("'"&amp;M10&amp;"'!"&amp;CHAR(MATCH("CAB2D Field",INDIRECT("'"&amp;M10&amp;"'!"&amp;"A1"&amp;":"&amp;"BZ1"),0)+64)&amp;"1"&amp;":"&amp;CHAR(MATCH("CAB2D Field",INDIRECT("'"&amp;M10&amp;"'!"&amp;"A1"&amp;":"&amp;"BZ1"),0)+64)&amp;"100")))=FALSE),0)),"",INDEX(INDIRECT("'"&amp;M10&amp;"'!"&amp;CHAR(MATCH("Optional mandatory",INDIRECT("'"&amp;M10&amp;"'!"&amp;"A1"&amp;":"&amp;"BZ1"),0)+64)&amp;"1"&amp;":"&amp;CHAR(MATCH("Optional mandatory",INDIRECT("'"&amp;M10&amp;"'!"&amp;"A1"&amp;":"&amp;"BZ1"),0)+64)&amp;"100"),MATCH(1,--(ISERROR(SEARCH($D10,INDIRECT("'"&amp;M10&amp;"'!"&amp;CHAR(MATCH("CAB2D Field",INDIRECT("'"&amp;M10&amp;"'!"&amp;"A1"&amp;":"&amp;"BZ1"),0)+64)&amp;"1"&amp;":"&amp;CHAR(MATCH("CAB2D Field",INDIRECT("'"&amp;M10&amp;"'!"&amp;"A1"&amp;":"&amp;"BZ1"),0)+64)&amp;"100")))=FALSE),0)))</f>
        <v>C</v>
      </c>
      <c r="U10" s="139" t="str">
        <f t="array" aca="1" ref="U10" ca="1">IF(M10="N/A",H10,IF(ISERROR(MATCH(1,--(ISERROR(SEARCH($D10,INDIRECT("'"&amp;M10&amp;"'!"&amp;CHAR(MATCH("CAB2D Field",INDIRECT("'"&amp;M10&amp;"'!"&amp;"A1"&amp;":"&amp;"BZ1"),0)+64)&amp;"1"&amp;":"&amp;CHAR(MATCH("CAB2D Field",INDIRECT("'"&amp;M10&amp;"'!"&amp;"A1"&amp;":"&amp;"BZ1"),0)+64)&amp;"100")))=FALSE),0)),"",INDEX(INDIRECT("'"&amp;M10&amp;"'!"&amp;CHAR(MATCH("Data type",INDIRECT("'"&amp;M10&amp;"'!"&amp;"A1"&amp;":"&amp;"BZ1"),0)+64)&amp;"1"&amp;":"&amp;CHAR(MATCH("Data type",INDIRECT("'"&amp;M10&amp;"'!"&amp;"A1"&amp;":"&amp;"BZ1"),0)+64)&amp;"100"),MATCH(1,--(ISERROR(SEARCH($D10,INDIRECT("'"&amp;M10&amp;"'!"&amp;CHAR(MATCH("CAB2D Field",INDIRECT("'"&amp;M10&amp;"'!"&amp;"A1"&amp;":"&amp;"BZ1"),0)+64)&amp;"1"&amp;":"&amp;CHAR(MATCH("CAB2D Field",INDIRECT("'"&amp;M10&amp;"'!"&amp;"A1"&amp;":"&amp;"BZ1"),0)+64)&amp;"100")))=FALSE),0))))</f>
        <v>AN</v>
      </c>
    </row>
    <row r="11" spans="1:21" x14ac:dyDescent="0.25">
      <c r="A11" s="133">
        <f t="shared" si="1"/>
        <v>8</v>
      </c>
      <c r="B11" s="139" t="s">
        <v>1452</v>
      </c>
      <c r="C11" s="139">
        <v>7</v>
      </c>
      <c r="D11" s="140" t="s">
        <v>1472</v>
      </c>
      <c r="E11" s="139" t="s">
        <v>1473</v>
      </c>
      <c r="F11" s="139">
        <v>4</v>
      </c>
      <c r="G11" s="139"/>
      <c r="H11" s="139" t="s">
        <v>170</v>
      </c>
      <c r="I11" s="139">
        <v>1</v>
      </c>
      <c r="J11" s="139" t="s">
        <v>1457</v>
      </c>
      <c r="K11" s="139"/>
      <c r="L11" s="141" t="s">
        <v>1474</v>
      </c>
      <c r="M11" s="139" t="s">
        <v>76</v>
      </c>
      <c r="N11" s="139" t="str">
        <f t="array" aca="1" ref="N11" ca="1">IF(ISERROR(MATCH(1,--(ISERROR(SEARCH($D11,INDIRECT("'"&amp;M11&amp;"'!"&amp;CHAR(MATCH("CAB2D Field",INDIRECT("'"&amp;M11&amp;"'!"&amp;"A1"&amp;":"&amp;"BZ1"),0)+64)&amp;"1"&amp;":"&amp;CHAR(MATCH("CAB2D Field",INDIRECT("'"&amp;M11&amp;"'!"&amp;"A1"&amp;":"&amp;"BZ1"),0)+64)&amp;"100")))=FALSE),0)),"",INDEX(INDIRECT("'"&amp;M11&amp;"'!"&amp;CHAR(MATCH("Token",INDIRECT("'"&amp;M11&amp;"'!"&amp;"A1"&amp;":"&amp;"BZ1"),0)+64)&amp;"1"&amp;":"&amp;CHAR(MATCH("Token",INDIRECT("'"&amp;M11&amp;"'!"&amp;"A1"&amp;":"&amp;"BZ1"),0)+64)&amp;"100"),MATCH(1,--(ISERROR(SEARCH($D11,INDIRECT("'"&amp;M11&amp;"'!"&amp;CHAR(MATCH("CAB2D Field",INDIRECT("'"&amp;M11&amp;"'!"&amp;"A1"&amp;":"&amp;"BZ1"),0)+64)&amp;"1"&amp;":"&amp;CHAR(MATCH("CAB2D Field",INDIRECT("'"&amp;M11&amp;"'!"&amp;"A1"&amp;":"&amp;"BZ1"),0)+64)&amp;"100")))=FALSE),0)))</f>
        <v/>
      </c>
      <c r="O11" s="139" t="str">
        <f t="shared" ca="1" si="0"/>
        <v/>
      </c>
      <c r="P11" s="139"/>
      <c r="Q11" s="139" t="str">
        <f t="array" aca="1" ref="Q11" ca="1">IF(ISERROR(MATCH($D11,INDIRECT("'"&amp;P11&amp;"'!"&amp;CHAR(MATCH("CAB2D Field",INDIRECT("'"&amp;P11&amp;"'!"&amp;"A1"&amp;":"&amp;"BZ1"),0)+64)&amp;"1"&amp;":"&amp;CHAR(MATCH("CAB2D Field",INDIRECT("'"&amp;P11&amp;"'!"&amp;"A1"&amp;":"&amp;"BZ1"),0)+64)&amp;"100"),0)),"",INDEX(INDIRECT("'"&amp;P11&amp;"'!"&amp;CHAR(MATCH("Token",INDIRECT("'"&amp;P11&amp;"'!"&amp;"A1"&amp;":"&amp;"BZ1"),0)+64)&amp;"1"&amp;":"&amp;CHAR(MATCH("Token",INDIRECT("'"&amp;P11&amp;"'!"&amp;"A1"&amp;":"&amp;"BZ1"),0)+64)&amp;"100"),MATCH($D11,INDIRECT("'"&amp;P11&amp;"'!"&amp;CHAR(MATCH("CAB2D Field",INDIRECT("'"&amp;P11&amp;"'!"&amp;"A1"&amp;":"&amp;"BZ1"),0)+64)&amp;"1"&amp;":"&amp;CHAR(MATCH("CAB2D Field",INDIRECT("'"&amp;P11&amp;"'!"&amp;"A1"&amp;":"&amp;"BZ1"),0)+64)&amp;"100"),0)))</f>
        <v/>
      </c>
      <c r="R11" s="139" t="str">
        <f t="array" aca="1" ref="R11" ca="1">IF(ISERROR(MATCH($D11,INDIRECT("'"&amp;P11&amp;"'!"&amp;CHAR(MATCH("CAB2D Field",INDIRECT("'"&amp;P11&amp;"'!"&amp;"A1"&amp;":"&amp;"BZ1"),0)+64)&amp;"1"&amp;":"&amp;CHAR(MATCH("CAB2D Field",INDIRECT("'"&amp;P11&amp;"'!"&amp;"A1"&amp;":"&amp;"BZ1"),0)+64)&amp;"100"),0)),"",INDEX(INDIRECT("'"&amp;P11&amp;"'!"&amp;CHAR(MATCH("Length",INDIRECT("'"&amp;P11&amp;"'!"&amp;"A1"&amp;":"&amp;"BZ1"),0)+64)&amp;"1"&amp;":"&amp;CHAR(MATCH("Length",INDIRECT("'"&amp;P11&amp;"'!"&amp;"A1"&amp;":"&amp;"BZ1"),0)+64)&amp;"100"),MATCH($D11,INDIRECT("'"&amp;P11&amp;"'!"&amp;CHAR(MATCH("CAB2D Field",INDIRECT("'"&amp;P11&amp;"'!"&amp;"A1"&amp;":"&amp;"BZ1"),0)+64)&amp;"1"&amp;":"&amp;CHAR(MATCH("CAB2D Field",INDIRECT("'"&amp;P11&amp;"'!"&amp;"A1"&amp;":"&amp;"BZ1"),0)+64)&amp;"100"),0)))</f>
        <v/>
      </c>
      <c r="S11" s="139">
        <f t="shared" ca="1" si="2"/>
        <v>4</v>
      </c>
      <c r="T11" s="139" t="str">
        <f t="array" aca="1" ref="T11" ca="1">IF(ISERROR(MATCH(1,--(ISERROR(SEARCH($D11,INDIRECT("'"&amp;M11&amp;"'!"&amp;CHAR(MATCH("CAB2D Field",INDIRECT("'"&amp;M11&amp;"'!"&amp;"A1"&amp;":"&amp;"BZ1"),0)+64)&amp;"1"&amp;":"&amp;CHAR(MATCH("CAB2D Field",INDIRECT("'"&amp;M11&amp;"'!"&amp;"A1"&amp;":"&amp;"BZ1"),0)+64)&amp;"100")))=FALSE),0)),"",INDEX(INDIRECT("'"&amp;M11&amp;"'!"&amp;CHAR(MATCH("Optional mandatory",INDIRECT("'"&amp;M11&amp;"'!"&amp;"A1"&amp;":"&amp;"BZ1"),0)+64)&amp;"1"&amp;":"&amp;CHAR(MATCH("Optional mandatory",INDIRECT("'"&amp;M11&amp;"'!"&amp;"A1"&amp;":"&amp;"BZ1"),0)+64)&amp;"100"),MATCH(1,--(ISERROR(SEARCH($D11,INDIRECT("'"&amp;M11&amp;"'!"&amp;CHAR(MATCH("CAB2D Field",INDIRECT("'"&amp;M11&amp;"'!"&amp;"A1"&amp;":"&amp;"BZ1"),0)+64)&amp;"1"&amp;":"&amp;CHAR(MATCH("CAB2D Field",INDIRECT("'"&amp;M11&amp;"'!"&amp;"A1"&amp;":"&amp;"BZ1"),0)+64)&amp;"100")))=FALSE),0)))</f>
        <v/>
      </c>
      <c r="U11" s="139" t="str">
        <f t="array" aca="1" ref="U11" ca="1">IF(M11="N/A",H11,IF(ISERROR(MATCH(1,--(ISERROR(SEARCH($D11,INDIRECT("'"&amp;M11&amp;"'!"&amp;CHAR(MATCH("CAB2D Field",INDIRECT("'"&amp;M11&amp;"'!"&amp;"A1"&amp;":"&amp;"BZ1"),0)+64)&amp;"1"&amp;":"&amp;CHAR(MATCH("CAB2D Field",INDIRECT("'"&amp;M11&amp;"'!"&amp;"A1"&amp;":"&amp;"BZ1"),0)+64)&amp;"100")))=FALSE),0)),"",INDEX(INDIRECT("'"&amp;M11&amp;"'!"&amp;CHAR(MATCH("Data type",INDIRECT("'"&amp;M11&amp;"'!"&amp;"A1"&amp;":"&amp;"BZ1"),0)+64)&amp;"1"&amp;":"&amp;CHAR(MATCH("Data type",INDIRECT("'"&amp;M11&amp;"'!"&amp;"A1"&amp;":"&amp;"BZ1"),0)+64)&amp;"100"),MATCH(1,--(ISERROR(SEARCH($D11,INDIRECT("'"&amp;M11&amp;"'!"&amp;CHAR(MATCH("CAB2D Field",INDIRECT("'"&amp;M11&amp;"'!"&amp;"A1"&amp;":"&amp;"BZ1"),0)+64)&amp;"1"&amp;":"&amp;CHAR(MATCH("CAB2D Field",INDIRECT("'"&amp;M11&amp;"'!"&amp;"A1"&amp;":"&amp;"BZ1"),0)+64)&amp;"100")))=FALSE),0))))</f>
        <v>AN</v>
      </c>
    </row>
    <row r="12" spans="1:21" ht="24" x14ac:dyDescent="0.25">
      <c r="A12" s="133">
        <f t="shared" si="1"/>
        <v>9</v>
      </c>
      <c r="B12" s="139" t="s">
        <v>1452</v>
      </c>
      <c r="C12" s="139">
        <v>8</v>
      </c>
      <c r="D12" s="140" t="s">
        <v>592</v>
      </c>
      <c r="E12" s="139" t="s">
        <v>1475</v>
      </c>
      <c r="F12" s="139">
        <v>17</v>
      </c>
      <c r="G12" s="139"/>
      <c r="H12" s="139" t="s">
        <v>170</v>
      </c>
      <c r="I12" s="139">
        <v>10</v>
      </c>
      <c r="J12" s="139" t="s">
        <v>1457</v>
      </c>
      <c r="K12" s="139"/>
      <c r="L12" s="141" t="s">
        <v>1476</v>
      </c>
      <c r="M12" s="139" t="s">
        <v>1477</v>
      </c>
      <c r="N12" s="139" t="str">
        <f t="array" aca="1" ref="N12" ca="1">IF(ISERROR(MATCH(1,--(ISERROR(SEARCH($D12,INDIRECT("'"&amp;M12&amp;"'!"&amp;CHAR(MATCH("CAB2D Field",INDIRECT("'"&amp;M12&amp;"'!"&amp;"A1"&amp;":"&amp;"BZ1"),0)+64)&amp;"1"&amp;":"&amp;CHAR(MATCH("CAB2D Field",INDIRECT("'"&amp;M12&amp;"'!"&amp;"A1"&amp;":"&amp;"BZ1"),0)+64)&amp;"100")))=FALSE),0)),"",INDEX(INDIRECT("'"&amp;M12&amp;"'!"&amp;CHAR(MATCH("Token",INDIRECT("'"&amp;M12&amp;"'!"&amp;"A1"&amp;":"&amp;"BZ1"),0)+64)&amp;"1"&amp;":"&amp;CHAR(MATCH("Token",INDIRECT("'"&amp;M12&amp;"'!"&amp;"A1"&amp;":"&amp;"BZ1"),0)+64)&amp;"100"),MATCH(1,--(ISERROR(SEARCH($D12,INDIRECT("'"&amp;M12&amp;"'!"&amp;CHAR(MATCH("CAB2D Field",INDIRECT("'"&amp;M12&amp;"'!"&amp;"A1"&amp;":"&amp;"BZ1"),0)+64)&amp;"1"&amp;":"&amp;CHAR(MATCH("CAB2D Field",INDIRECT("'"&amp;M12&amp;"'!"&amp;"A1"&amp;":"&amp;"BZ1"),0)+64)&amp;"100")))=FALSE),0)))</f>
        <v>SCUSTACCNUMBER</v>
      </c>
      <c r="O12" s="139">
        <f t="shared" ca="1" si="0"/>
        <v>20</v>
      </c>
      <c r="P12" s="139"/>
      <c r="Q12" s="139" t="str">
        <f t="array" aca="1" ref="Q12" ca="1">IF(ISERROR(MATCH($D12,INDIRECT("'"&amp;P12&amp;"'!"&amp;CHAR(MATCH("CAB2D Field",INDIRECT("'"&amp;P12&amp;"'!"&amp;"A1"&amp;":"&amp;"BZ1"),0)+64)&amp;"1"&amp;":"&amp;CHAR(MATCH("CAB2D Field",INDIRECT("'"&amp;P12&amp;"'!"&amp;"A1"&amp;":"&amp;"BZ1"),0)+64)&amp;"100"),0)),"",INDEX(INDIRECT("'"&amp;P12&amp;"'!"&amp;CHAR(MATCH("Token",INDIRECT("'"&amp;P12&amp;"'!"&amp;"A1"&amp;":"&amp;"BZ1"),0)+64)&amp;"1"&amp;":"&amp;CHAR(MATCH("Token",INDIRECT("'"&amp;P12&amp;"'!"&amp;"A1"&amp;":"&amp;"BZ1"),0)+64)&amp;"100"),MATCH($D12,INDIRECT("'"&amp;P12&amp;"'!"&amp;CHAR(MATCH("CAB2D Field",INDIRECT("'"&amp;P12&amp;"'!"&amp;"A1"&amp;":"&amp;"BZ1"),0)+64)&amp;"1"&amp;":"&amp;CHAR(MATCH("CAB2D Field",INDIRECT("'"&amp;P12&amp;"'!"&amp;"A1"&amp;":"&amp;"BZ1"),0)+64)&amp;"100"),0)))</f>
        <v/>
      </c>
      <c r="R12" s="139" t="str">
        <f t="array" aca="1" ref="R12" ca="1">IF(ISERROR(MATCH($D12,INDIRECT("'"&amp;P12&amp;"'!"&amp;CHAR(MATCH("CAB2D Field",INDIRECT("'"&amp;P12&amp;"'!"&amp;"A1"&amp;":"&amp;"BZ1"),0)+64)&amp;"1"&amp;":"&amp;CHAR(MATCH("CAB2D Field",INDIRECT("'"&amp;P12&amp;"'!"&amp;"A1"&amp;":"&amp;"BZ1"),0)+64)&amp;"100"),0)),"",INDEX(INDIRECT("'"&amp;P12&amp;"'!"&amp;CHAR(MATCH("Length",INDIRECT("'"&amp;P12&amp;"'!"&amp;"A1"&amp;":"&amp;"BZ1"),0)+64)&amp;"1"&amp;":"&amp;CHAR(MATCH("Length",INDIRECT("'"&amp;P12&amp;"'!"&amp;"A1"&amp;":"&amp;"BZ1"),0)+64)&amp;"100"),MATCH($D12,INDIRECT("'"&amp;P12&amp;"'!"&amp;CHAR(MATCH("CAB2D Field",INDIRECT("'"&amp;P12&amp;"'!"&amp;"A1"&amp;":"&amp;"BZ1"),0)+64)&amp;"1"&amp;":"&amp;CHAR(MATCH("CAB2D Field",INDIRECT("'"&amp;P12&amp;"'!"&amp;"A1"&amp;":"&amp;"BZ1"),0)+64)&amp;"100"),0)))</f>
        <v/>
      </c>
      <c r="S12" s="139">
        <f t="shared" ca="1" si="2"/>
        <v>20</v>
      </c>
      <c r="T12" s="139" t="str">
        <f t="array" aca="1" ref="T12" ca="1">IF(ISERROR(MATCH(1,--(ISERROR(SEARCH($D12,INDIRECT("'"&amp;M12&amp;"'!"&amp;CHAR(MATCH("CAB2D Field",INDIRECT("'"&amp;M12&amp;"'!"&amp;"A1"&amp;":"&amp;"BZ1"),0)+64)&amp;"1"&amp;":"&amp;CHAR(MATCH("CAB2D Field",INDIRECT("'"&amp;M12&amp;"'!"&amp;"A1"&amp;":"&amp;"BZ1"),0)+64)&amp;"100")))=FALSE),0)),"",INDEX(INDIRECT("'"&amp;M12&amp;"'!"&amp;CHAR(MATCH("Optional mandatory",INDIRECT("'"&amp;M12&amp;"'!"&amp;"A1"&amp;":"&amp;"BZ1"),0)+64)&amp;"1"&amp;":"&amp;CHAR(MATCH("Optional mandatory",INDIRECT("'"&amp;M12&amp;"'!"&amp;"A1"&amp;":"&amp;"BZ1"),0)+64)&amp;"100"),MATCH(1,--(ISERROR(SEARCH($D12,INDIRECT("'"&amp;M12&amp;"'!"&amp;CHAR(MATCH("CAB2D Field",INDIRECT("'"&amp;M12&amp;"'!"&amp;"A1"&amp;":"&amp;"BZ1"),0)+64)&amp;"1"&amp;":"&amp;CHAR(MATCH("CAB2D Field",INDIRECT("'"&amp;M12&amp;"'!"&amp;"A1"&amp;":"&amp;"BZ1"),0)+64)&amp;"100")))=FALSE),0)))</f>
        <v>C</v>
      </c>
      <c r="U12" s="139" t="str">
        <f t="array" aca="1" ref="U12" ca="1">IF(M12="N/A",H12,IF(ISERROR(MATCH(1,--(ISERROR(SEARCH($D12,INDIRECT("'"&amp;M12&amp;"'!"&amp;CHAR(MATCH("CAB2D Field",INDIRECT("'"&amp;M12&amp;"'!"&amp;"A1"&amp;":"&amp;"BZ1"),0)+64)&amp;"1"&amp;":"&amp;CHAR(MATCH("CAB2D Field",INDIRECT("'"&amp;M12&amp;"'!"&amp;"A1"&amp;":"&amp;"BZ1"),0)+64)&amp;"100")))=FALSE),0)),"",INDEX(INDIRECT("'"&amp;M12&amp;"'!"&amp;CHAR(MATCH("Data type",INDIRECT("'"&amp;M12&amp;"'!"&amp;"A1"&amp;":"&amp;"BZ1"),0)+64)&amp;"1"&amp;":"&amp;CHAR(MATCH("Data type",INDIRECT("'"&amp;M12&amp;"'!"&amp;"A1"&amp;":"&amp;"BZ1"),0)+64)&amp;"100"),MATCH(1,--(ISERROR(SEARCH($D12,INDIRECT("'"&amp;M12&amp;"'!"&amp;CHAR(MATCH("CAB2D Field",INDIRECT("'"&amp;M12&amp;"'!"&amp;"A1"&amp;":"&amp;"BZ1"),0)+64)&amp;"1"&amp;":"&amp;CHAR(MATCH("CAB2D Field",INDIRECT("'"&amp;M12&amp;"'!"&amp;"A1"&amp;":"&amp;"BZ1"),0)+64)&amp;"100")))=FALSE),0))))</f>
        <v>AN</v>
      </c>
    </row>
    <row r="13" spans="1:21" ht="48" x14ac:dyDescent="0.25">
      <c r="A13" s="133">
        <f t="shared" si="1"/>
        <v>10</v>
      </c>
      <c r="B13" s="139" t="s">
        <v>1452</v>
      </c>
      <c r="C13" s="139">
        <v>9</v>
      </c>
      <c r="D13" s="140" t="s">
        <v>545</v>
      </c>
      <c r="E13" s="139" t="s">
        <v>1478</v>
      </c>
      <c r="F13" s="139">
        <v>3</v>
      </c>
      <c r="G13" s="139"/>
      <c r="H13" s="139" t="s">
        <v>166</v>
      </c>
      <c r="I13" s="139">
        <v>1</v>
      </c>
      <c r="J13" s="139" t="s">
        <v>1457</v>
      </c>
      <c r="K13" s="139"/>
      <c r="L13" s="141" t="s">
        <v>1479</v>
      </c>
      <c r="M13" s="139" t="s">
        <v>1451</v>
      </c>
      <c r="N13" s="139" t="str">
        <f t="array" aca="1" ref="N13" ca="1">IF(ISERROR(MATCH(1,--(ISERROR(SEARCH($D13,INDIRECT("'"&amp;M13&amp;"'!"&amp;CHAR(MATCH("CAB2D Field",INDIRECT("'"&amp;M13&amp;"'!"&amp;"A1"&amp;":"&amp;"BZ1"),0)+64)&amp;"1"&amp;":"&amp;CHAR(MATCH("CAB2D Field",INDIRECT("'"&amp;M13&amp;"'!"&amp;"A1"&amp;":"&amp;"BZ1"),0)+64)&amp;"100")))=FALSE),0)),"",INDEX(INDIRECT("'"&amp;M13&amp;"'!"&amp;CHAR(MATCH("Token",INDIRECT("'"&amp;M13&amp;"'!"&amp;"A1"&amp;":"&amp;"BZ1"),0)+64)&amp;"1"&amp;":"&amp;CHAR(MATCH("Token",INDIRECT("'"&amp;M13&amp;"'!"&amp;"A1"&amp;":"&amp;"BZ1"),0)+64)&amp;"100"),MATCH(1,--(ISERROR(SEARCH($D13,INDIRECT("'"&amp;M13&amp;"'!"&amp;CHAR(MATCH("CAB2D Field",INDIRECT("'"&amp;M13&amp;"'!"&amp;"A1"&amp;":"&amp;"BZ1"),0)+64)&amp;"1"&amp;":"&amp;CHAR(MATCH("CAB2D Field",INDIRECT("'"&amp;M13&amp;"'!"&amp;"A1"&amp;":"&amp;"BZ1"),0)+64)&amp;"100")))=FALSE),0)))</f>
        <v>SPTDATE</v>
      </c>
      <c r="O13" s="139">
        <f t="shared" ca="1" si="0"/>
        <v>8</v>
      </c>
      <c r="P13" s="139"/>
      <c r="Q13" s="139" t="str">
        <f t="array" aca="1" ref="Q13" ca="1">IF(ISERROR(MATCH($D13,INDIRECT("'"&amp;P13&amp;"'!"&amp;CHAR(MATCH("CAB2D Field",INDIRECT("'"&amp;P13&amp;"'!"&amp;"A1"&amp;":"&amp;"BZ1"),0)+64)&amp;"1"&amp;":"&amp;CHAR(MATCH("CAB2D Field",INDIRECT("'"&amp;P13&amp;"'!"&amp;"A1"&amp;":"&amp;"BZ1"),0)+64)&amp;"100"),0)),"",INDEX(INDIRECT("'"&amp;P13&amp;"'!"&amp;CHAR(MATCH("Token",INDIRECT("'"&amp;P13&amp;"'!"&amp;"A1"&amp;":"&amp;"BZ1"),0)+64)&amp;"1"&amp;":"&amp;CHAR(MATCH("Token",INDIRECT("'"&amp;P13&amp;"'!"&amp;"A1"&amp;":"&amp;"BZ1"),0)+64)&amp;"100"),MATCH($D13,INDIRECT("'"&amp;P13&amp;"'!"&amp;CHAR(MATCH("CAB2D Field",INDIRECT("'"&amp;P13&amp;"'!"&amp;"A1"&amp;":"&amp;"BZ1"),0)+64)&amp;"1"&amp;":"&amp;CHAR(MATCH("CAB2D Field",INDIRECT("'"&amp;P13&amp;"'!"&amp;"A1"&amp;":"&amp;"BZ1"),0)+64)&amp;"100"),0)))</f>
        <v/>
      </c>
      <c r="R13" s="139" t="str">
        <f t="array" aca="1" ref="R13" ca="1">IF(ISERROR(MATCH($D13,INDIRECT("'"&amp;P13&amp;"'!"&amp;CHAR(MATCH("CAB2D Field",INDIRECT("'"&amp;P13&amp;"'!"&amp;"A1"&amp;":"&amp;"BZ1"),0)+64)&amp;"1"&amp;":"&amp;CHAR(MATCH("CAB2D Field",INDIRECT("'"&amp;P13&amp;"'!"&amp;"A1"&amp;":"&amp;"BZ1"),0)+64)&amp;"100"),0)),"",INDEX(INDIRECT("'"&amp;P13&amp;"'!"&amp;CHAR(MATCH("Length",INDIRECT("'"&amp;P13&amp;"'!"&amp;"A1"&amp;":"&amp;"BZ1"),0)+64)&amp;"1"&amp;":"&amp;CHAR(MATCH("Length",INDIRECT("'"&amp;P13&amp;"'!"&amp;"A1"&amp;":"&amp;"BZ1"),0)+64)&amp;"100"),MATCH($D13,INDIRECT("'"&amp;P13&amp;"'!"&amp;CHAR(MATCH("CAB2D Field",INDIRECT("'"&amp;P13&amp;"'!"&amp;"A1"&amp;":"&amp;"BZ1"),0)+64)&amp;"1"&amp;":"&amp;CHAR(MATCH("CAB2D Field",INDIRECT("'"&amp;P13&amp;"'!"&amp;"A1"&amp;":"&amp;"BZ1"),0)+64)&amp;"100"),0)))</f>
        <v/>
      </c>
      <c r="S13" s="139">
        <f t="shared" ca="1" si="2"/>
        <v>8</v>
      </c>
      <c r="T13" s="139" t="str">
        <f t="array" aca="1" ref="T13" ca="1">IF(ISERROR(MATCH(1,--(ISERROR(SEARCH($D13,INDIRECT("'"&amp;M13&amp;"'!"&amp;CHAR(MATCH("CAB2D Field",INDIRECT("'"&amp;M13&amp;"'!"&amp;"A1"&amp;":"&amp;"BZ1"),0)+64)&amp;"1"&amp;":"&amp;CHAR(MATCH("CAB2D Field",INDIRECT("'"&amp;M13&amp;"'!"&amp;"A1"&amp;":"&amp;"BZ1"),0)+64)&amp;"100")))=FALSE),0)),"",INDEX(INDIRECT("'"&amp;M13&amp;"'!"&amp;CHAR(MATCH("Optional mandatory",INDIRECT("'"&amp;M13&amp;"'!"&amp;"A1"&amp;":"&amp;"BZ1"),0)+64)&amp;"1"&amp;":"&amp;CHAR(MATCH("Optional mandatory",INDIRECT("'"&amp;M13&amp;"'!"&amp;"A1"&amp;":"&amp;"BZ1"),0)+64)&amp;"100"),MATCH(1,--(ISERROR(SEARCH($D13,INDIRECT("'"&amp;M13&amp;"'!"&amp;CHAR(MATCH("CAB2D Field",INDIRECT("'"&amp;M13&amp;"'!"&amp;"A1"&amp;":"&amp;"BZ1"),0)+64)&amp;"1"&amp;":"&amp;CHAR(MATCH("CAB2D Field",INDIRECT("'"&amp;M13&amp;"'!"&amp;"A1"&amp;":"&amp;"BZ1"),0)+64)&amp;"100")))=FALSE),0)))</f>
        <v>M</v>
      </c>
      <c r="U13" s="139" t="str">
        <f t="array" aca="1" ref="U13" ca="1">IF(M13="N/A",H13,IF(ISERROR(MATCH(1,--(ISERROR(SEARCH($D13,INDIRECT("'"&amp;M13&amp;"'!"&amp;CHAR(MATCH("CAB2D Field",INDIRECT("'"&amp;M13&amp;"'!"&amp;"A1"&amp;":"&amp;"BZ1"),0)+64)&amp;"1"&amp;":"&amp;CHAR(MATCH("CAB2D Field",INDIRECT("'"&amp;M13&amp;"'!"&amp;"A1"&amp;":"&amp;"BZ1"),0)+64)&amp;"100")))=FALSE),0)),"",INDEX(INDIRECT("'"&amp;M13&amp;"'!"&amp;CHAR(MATCH("Data type",INDIRECT("'"&amp;M13&amp;"'!"&amp;"A1"&amp;":"&amp;"BZ1"),0)+64)&amp;"1"&amp;":"&amp;CHAR(MATCH("Data type",INDIRECT("'"&amp;M13&amp;"'!"&amp;"A1"&amp;":"&amp;"BZ1"),0)+64)&amp;"100"),MATCH(1,--(ISERROR(SEARCH($D13,INDIRECT("'"&amp;M13&amp;"'!"&amp;CHAR(MATCH("CAB2D Field",INDIRECT("'"&amp;M13&amp;"'!"&amp;"A1"&amp;":"&amp;"BZ1"),0)+64)&amp;"1"&amp;":"&amp;CHAR(MATCH("CAB2D Field",INDIRECT("'"&amp;M13&amp;"'!"&amp;"A1"&amp;":"&amp;"BZ1"),0)+64)&amp;"100")))=FALSE),0))))</f>
        <v>N</v>
      </c>
    </row>
    <row r="14" spans="1:21" ht="24" x14ac:dyDescent="0.25">
      <c r="A14" s="133">
        <f t="shared" si="1"/>
        <v>11</v>
      </c>
      <c r="B14" s="139" t="s">
        <v>1452</v>
      </c>
      <c r="C14" s="139">
        <v>10</v>
      </c>
      <c r="D14" s="140" t="s">
        <v>511</v>
      </c>
      <c r="E14" s="139" t="s">
        <v>1480</v>
      </c>
      <c r="F14" s="139">
        <v>35</v>
      </c>
      <c r="G14" s="139"/>
      <c r="H14" s="139" t="s">
        <v>170</v>
      </c>
      <c r="I14" s="139">
        <v>5</v>
      </c>
      <c r="J14" s="139" t="s">
        <v>1457</v>
      </c>
      <c r="K14" s="139"/>
      <c r="L14" s="141" t="s">
        <v>1481</v>
      </c>
      <c r="M14" s="139" t="s">
        <v>1451</v>
      </c>
      <c r="N14" s="139" t="str">
        <f t="array" aca="1" ref="N14" ca="1">IF(ISERROR(MATCH(1,--(ISERROR(SEARCH($D14,INDIRECT("'"&amp;M14&amp;"'!"&amp;CHAR(MATCH("CAB2D Field",INDIRECT("'"&amp;M14&amp;"'!"&amp;"A1"&amp;":"&amp;"BZ1"),0)+64)&amp;"1"&amp;":"&amp;CHAR(MATCH("CAB2D Field",INDIRECT("'"&amp;M14&amp;"'!"&amp;"A1"&amp;":"&amp;"BZ1"),0)+64)&amp;"100")))=FALSE),0)),"",INDEX(INDIRECT("'"&amp;M14&amp;"'!"&amp;CHAR(MATCH("Token",INDIRECT("'"&amp;M14&amp;"'!"&amp;"A1"&amp;":"&amp;"BZ1"),0)+64)&amp;"1"&amp;":"&amp;CHAR(MATCH("Token",INDIRECT("'"&amp;M14&amp;"'!"&amp;"A1"&amp;":"&amp;"BZ1"),0)+64)&amp;"100"),MATCH(1,--(ISERROR(SEARCH($D14,INDIRECT("'"&amp;M14&amp;"'!"&amp;CHAR(MATCH("CAB2D Field",INDIRECT("'"&amp;M14&amp;"'!"&amp;"A1"&amp;":"&amp;"BZ1"),0)+64)&amp;"1"&amp;":"&amp;CHAR(MATCH("CAB2D Field",INDIRECT("'"&amp;M14&amp;"'!"&amp;"A1"&amp;":"&amp;"BZ1"),0)+64)&amp;"100")))=FALSE),0)))</f>
        <v>MPSCREF1</v>
      </c>
      <c r="O14" s="139">
        <f t="shared" ca="1" si="0"/>
        <v>35</v>
      </c>
      <c r="P14" s="139"/>
      <c r="Q14" s="139" t="str">
        <f t="array" aca="1" ref="Q14" ca="1">IF(ISERROR(MATCH($D14,INDIRECT("'"&amp;P14&amp;"'!"&amp;CHAR(MATCH("CAB2D Field",INDIRECT("'"&amp;P14&amp;"'!"&amp;"A1"&amp;":"&amp;"BZ1"),0)+64)&amp;"1"&amp;":"&amp;CHAR(MATCH("CAB2D Field",INDIRECT("'"&amp;P14&amp;"'!"&amp;"A1"&amp;":"&amp;"BZ1"),0)+64)&amp;"100"),0)),"",INDEX(INDIRECT("'"&amp;P14&amp;"'!"&amp;CHAR(MATCH("Token",INDIRECT("'"&amp;P14&amp;"'!"&amp;"A1"&amp;":"&amp;"BZ1"),0)+64)&amp;"1"&amp;":"&amp;CHAR(MATCH("Token",INDIRECT("'"&amp;P14&amp;"'!"&amp;"A1"&amp;":"&amp;"BZ1"),0)+64)&amp;"100"),MATCH($D14,INDIRECT("'"&amp;P14&amp;"'!"&amp;CHAR(MATCH("CAB2D Field",INDIRECT("'"&amp;P14&amp;"'!"&amp;"A1"&amp;":"&amp;"BZ1"),0)+64)&amp;"1"&amp;":"&amp;CHAR(MATCH("CAB2D Field",INDIRECT("'"&amp;P14&amp;"'!"&amp;"A1"&amp;":"&amp;"BZ1"),0)+64)&amp;"100"),0)))</f>
        <v/>
      </c>
      <c r="R14" s="139" t="str">
        <f t="array" aca="1" ref="R14" ca="1">IF(ISERROR(MATCH($D14,INDIRECT("'"&amp;P14&amp;"'!"&amp;CHAR(MATCH("CAB2D Field",INDIRECT("'"&amp;P14&amp;"'!"&amp;"A1"&amp;":"&amp;"BZ1"),0)+64)&amp;"1"&amp;":"&amp;CHAR(MATCH("CAB2D Field",INDIRECT("'"&amp;P14&amp;"'!"&amp;"A1"&amp;":"&amp;"BZ1"),0)+64)&amp;"100"),0)),"",INDEX(INDIRECT("'"&amp;P14&amp;"'!"&amp;CHAR(MATCH("Length",INDIRECT("'"&amp;P14&amp;"'!"&amp;"A1"&amp;":"&amp;"BZ1"),0)+64)&amp;"1"&amp;":"&amp;CHAR(MATCH("Length",INDIRECT("'"&amp;P14&amp;"'!"&amp;"A1"&amp;":"&amp;"BZ1"),0)+64)&amp;"100"),MATCH($D14,INDIRECT("'"&amp;P14&amp;"'!"&amp;CHAR(MATCH("CAB2D Field",INDIRECT("'"&amp;P14&amp;"'!"&amp;"A1"&amp;":"&amp;"BZ1"),0)+64)&amp;"1"&amp;":"&amp;CHAR(MATCH("CAB2D Field",INDIRECT("'"&amp;P14&amp;"'!"&amp;"A1"&amp;":"&amp;"BZ1"),0)+64)&amp;"100"),0)))</f>
        <v/>
      </c>
      <c r="S14" s="139">
        <f t="shared" ca="1" si="2"/>
        <v>35</v>
      </c>
      <c r="T14" s="139" t="str">
        <f t="array" aca="1" ref="T14" ca="1">IF(ISERROR(MATCH(1,--(ISERROR(SEARCH($D14,INDIRECT("'"&amp;M14&amp;"'!"&amp;CHAR(MATCH("CAB2D Field",INDIRECT("'"&amp;M14&amp;"'!"&amp;"A1"&amp;":"&amp;"BZ1"),0)+64)&amp;"1"&amp;":"&amp;CHAR(MATCH("CAB2D Field",INDIRECT("'"&amp;M14&amp;"'!"&amp;"A1"&amp;":"&amp;"BZ1"),0)+64)&amp;"100")))=FALSE),0)),"",INDEX(INDIRECT("'"&amp;M14&amp;"'!"&amp;CHAR(MATCH("Optional mandatory",INDIRECT("'"&amp;M14&amp;"'!"&amp;"A1"&amp;":"&amp;"BZ1"),0)+64)&amp;"1"&amp;":"&amp;CHAR(MATCH("Optional mandatory",INDIRECT("'"&amp;M14&amp;"'!"&amp;"A1"&amp;":"&amp;"BZ1"),0)+64)&amp;"100"),MATCH(1,--(ISERROR(SEARCH($D14,INDIRECT("'"&amp;M14&amp;"'!"&amp;CHAR(MATCH("CAB2D Field",INDIRECT("'"&amp;M14&amp;"'!"&amp;"A1"&amp;":"&amp;"BZ1"),0)+64)&amp;"1"&amp;":"&amp;CHAR(MATCH("CAB2D Field",INDIRECT("'"&amp;M14&amp;"'!"&amp;"A1"&amp;":"&amp;"BZ1"),0)+64)&amp;"100")))=FALSE),0)))</f>
        <v>O</v>
      </c>
      <c r="U14" s="139" t="str">
        <f t="array" aca="1" ref="U14" ca="1">IF(M14="N/A",H14,IF(ISERROR(MATCH(1,--(ISERROR(SEARCH($D14,INDIRECT("'"&amp;M14&amp;"'!"&amp;CHAR(MATCH("CAB2D Field",INDIRECT("'"&amp;M14&amp;"'!"&amp;"A1"&amp;":"&amp;"BZ1"),0)+64)&amp;"1"&amp;":"&amp;CHAR(MATCH("CAB2D Field",INDIRECT("'"&amp;M14&amp;"'!"&amp;"A1"&amp;":"&amp;"BZ1"),0)+64)&amp;"100")))=FALSE),0)),"",INDEX(INDIRECT("'"&amp;M14&amp;"'!"&amp;CHAR(MATCH("Data type",INDIRECT("'"&amp;M14&amp;"'!"&amp;"A1"&amp;":"&amp;"BZ1"),0)+64)&amp;"1"&amp;":"&amp;CHAR(MATCH("Data type",INDIRECT("'"&amp;M14&amp;"'!"&amp;"A1"&amp;":"&amp;"BZ1"),0)+64)&amp;"100"),MATCH(1,--(ISERROR(SEARCH($D14,INDIRECT("'"&amp;M14&amp;"'!"&amp;CHAR(MATCH("CAB2D Field",INDIRECT("'"&amp;M14&amp;"'!"&amp;"A1"&amp;":"&amp;"BZ1"),0)+64)&amp;"1"&amp;":"&amp;CHAR(MATCH("CAB2D Field",INDIRECT("'"&amp;M14&amp;"'!"&amp;"A1"&amp;":"&amp;"BZ1"),0)+64)&amp;"100")))=FALSE),0))))</f>
        <v>AN</v>
      </c>
    </row>
    <row r="15" spans="1:21" x14ac:dyDescent="0.25">
      <c r="A15" s="133">
        <f t="shared" si="1"/>
        <v>12</v>
      </c>
      <c r="B15" s="139" t="s">
        <v>1452</v>
      </c>
      <c r="C15" s="139">
        <v>11</v>
      </c>
      <c r="D15" s="140" t="s">
        <v>522</v>
      </c>
      <c r="E15" s="139" t="s">
        <v>1482</v>
      </c>
      <c r="F15" s="139">
        <v>7</v>
      </c>
      <c r="G15" s="139"/>
      <c r="H15" s="139" t="s">
        <v>170</v>
      </c>
      <c r="I15" s="139">
        <v>1</v>
      </c>
      <c r="J15" s="139" t="s">
        <v>1457</v>
      </c>
      <c r="K15" s="139"/>
      <c r="L15" s="141" t="s">
        <v>1483</v>
      </c>
      <c r="M15" s="139" t="s">
        <v>1451</v>
      </c>
      <c r="N15" s="139" t="str">
        <f t="array" aca="1" ref="N15" ca="1">IF(ISERROR(MATCH(1,--(ISERROR(SEARCH($D15,INDIRECT("'"&amp;M15&amp;"'!"&amp;CHAR(MATCH("CAB2D Field",INDIRECT("'"&amp;M15&amp;"'!"&amp;"A1"&amp;":"&amp;"BZ1"),0)+64)&amp;"1"&amp;":"&amp;CHAR(MATCH("CAB2D Field",INDIRECT("'"&amp;M15&amp;"'!"&amp;"A1"&amp;":"&amp;"BZ1"),0)+64)&amp;"100")))=FALSE),0)),"",INDEX(INDIRECT("'"&amp;M15&amp;"'!"&amp;CHAR(MATCH("Token",INDIRECT("'"&amp;M15&amp;"'!"&amp;"A1"&amp;":"&amp;"BZ1"),0)+64)&amp;"1"&amp;":"&amp;CHAR(MATCH("Token",INDIRECT("'"&amp;M15&amp;"'!"&amp;"A1"&amp;":"&amp;"BZ1"),0)+64)&amp;"100"),MATCH(1,--(ISERROR(SEARCH($D15,INDIRECT("'"&amp;M15&amp;"'!"&amp;CHAR(MATCH("CAB2D Field",INDIRECT("'"&amp;M15&amp;"'!"&amp;"A1"&amp;":"&amp;"BZ1"),0)+64)&amp;"1"&amp;":"&amp;CHAR(MATCH("CAB2D Field",INDIRECT("'"&amp;M15&amp;"'!"&amp;"A1"&amp;":"&amp;"BZ1"),0)+64)&amp;"100")))=FALSE),0)))</f>
        <v>MPSCOUNT</v>
      </c>
      <c r="O15" s="139">
        <f t="shared" ca="1" si="0"/>
        <v>3</v>
      </c>
      <c r="P15" s="139" t="s">
        <v>1469</v>
      </c>
      <c r="Q15" s="139" t="str">
        <f t="array" aca="1" ref="Q15" ca="1">IF(ISERROR(MATCH($D15,INDIRECT("'"&amp;P15&amp;"'!"&amp;CHAR(MATCH("CAB2D Field",INDIRECT("'"&amp;P15&amp;"'!"&amp;"A1"&amp;":"&amp;"BZ1"),0)+64)&amp;"1"&amp;":"&amp;CHAR(MATCH("CAB2D Field",INDIRECT("'"&amp;P15&amp;"'!"&amp;"A1"&amp;":"&amp;"BZ1"),0)+64)&amp;"100"),0)),"",INDEX(INDIRECT("'"&amp;P15&amp;"'!"&amp;CHAR(MATCH("Token",INDIRECT("'"&amp;P15&amp;"'!"&amp;"A1"&amp;":"&amp;"BZ1"),0)+64)&amp;"1"&amp;":"&amp;CHAR(MATCH("Token",INDIRECT("'"&amp;P15&amp;"'!"&amp;"A1"&amp;":"&amp;"BZ1"),0)+64)&amp;"100"),MATCH($D15,INDIRECT("'"&amp;P15&amp;"'!"&amp;CHAR(MATCH("CAB2D Field",INDIRECT("'"&amp;P15&amp;"'!"&amp;"A1"&amp;":"&amp;"BZ1"),0)+64)&amp;"1"&amp;":"&amp;CHAR(MATCH("CAB2D Field",INDIRECT("'"&amp;P15&amp;"'!"&amp;"A1"&amp;":"&amp;"BZ1"),0)+64)&amp;"100"),0)))</f>
        <v>PARCELRANK</v>
      </c>
      <c r="R15" s="139">
        <f t="array" aca="1" ref="R15" ca="1">IF(ISERROR(MATCH($D15,INDIRECT("'"&amp;P15&amp;"'!"&amp;CHAR(MATCH("CAB2D Field",INDIRECT("'"&amp;P15&amp;"'!"&amp;"A1"&amp;":"&amp;"BZ1"),0)+64)&amp;"1"&amp;":"&amp;CHAR(MATCH("CAB2D Field",INDIRECT("'"&amp;P15&amp;"'!"&amp;"A1"&amp;":"&amp;"BZ1"),0)+64)&amp;"100"),0)),"",INDEX(INDIRECT("'"&amp;P15&amp;"'!"&amp;CHAR(MATCH("Length",INDIRECT("'"&amp;P15&amp;"'!"&amp;"A1"&amp;":"&amp;"BZ1"),0)+64)&amp;"1"&amp;":"&amp;CHAR(MATCH("Length",INDIRECT("'"&amp;P15&amp;"'!"&amp;"A1"&amp;":"&amp;"BZ1"),0)+64)&amp;"100"),MATCH($D15,INDIRECT("'"&amp;P15&amp;"'!"&amp;CHAR(MATCH("CAB2D Field",INDIRECT("'"&amp;P15&amp;"'!"&amp;"A1"&amp;":"&amp;"BZ1"),0)+64)&amp;"1"&amp;":"&amp;CHAR(MATCH("CAB2D Field",INDIRECT("'"&amp;P15&amp;"'!"&amp;"A1"&amp;":"&amp;"BZ1"),0)+64)&amp;"100"),0)))</f>
        <v>3</v>
      </c>
      <c r="S15" s="139">
        <f t="shared" ca="1" si="2"/>
        <v>3</v>
      </c>
      <c r="T15" s="139" t="str">
        <f t="array" aca="1" ref="T15" ca="1">IF(ISERROR(MATCH(1,--(ISERROR(SEARCH($D15,INDIRECT("'"&amp;M15&amp;"'!"&amp;CHAR(MATCH("CAB2D Field",INDIRECT("'"&amp;M15&amp;"'!"&amp;"A1"&amp;":"&amp;"BZ1"),0)+64)&amp;"1"&amp;":"&amp;CHAR(MATCH("CAB2D Field",INDIRECT("'"&amp;M15&amp;"'!"&amp;"A1"&amp;":"&amp;"BZ1"),0)+64)&amp;"100")))=FALSE),0)),"",INDEX(INDIRECT("'"&amp;M15&amp;"'!"&amp;CHAR(MATCH("Optional mandatory",INDIRECT("'"&amp;M15&amp;"'!"&amp;"A1"&amp;":"&amp;"BZ1"),0)+64)&amp;"1"&amp;":"&amp;CHAR(MATCH("Optional mandatory",INDIRECT("'"&amp;M15&amp;"'!"&amp;"A1"&amp;":"&amp;"BZ1"),0)+64)&amp;"100"),MATCH(1,--(ISERROR(SEARCH($D15,INDIRECT("'"&amp;M15&amp;"'!"&amp;CHAR(MATCH("CAB2D Field",INDIRECT("'"&amp;M15&amp;"'!"&amp;"A1"&amp;":"&amp;"BZ1"),0)+64)&amp;"1"&amp;":"&amp;CHAR(MATCH("CAB2D Field",INDIRECT("'"&amp;M15&amp;"'!"&amp;"A1"&amp;":"&amp;"BZ1"),0)+64)&amp;"100")))=FALSE),0)))</f>
        <v>M</v>
      </c>
      <c r="U15" s="139" t="str">
        <f t="array" aca="1" ref="U15" ca="1">IF(M15="N/A",H15,IF(ISERROR(MATCH(1,--(ISERROR(SEARCH($D15,INDIRECT("'"&amp;M15&amp;"'!"&amp;CHAR(MATCH("CAB2D Field",INDIRECT("'"&amp;M15&amp;"'!"&amp;"A1"&amp;":"&amp;"BZ1"),0)+64)&amp;"1"&amp;":"&amp;CHAR(MATCH("CAB2D Field",INDIRECT("'"&amp;M15&amp;"'!"&amp;"A1"&amp;":"&amp;"BZ1"),0)+64)&amp;"100")))=FALSE),0)),"",INDEX(INDIRECT("'"&amp;M15&amp;"'!"&amp;CHAR(MATCH("Data type",INDIRECT("'"&amp;M15&amp;"'!"&amp;"A1"&amp;":"&amp;"BZ1"),0)+64)&amp;"1"&amp;":"&amp;CHAR(MATCH("Data type",INDIRECT("'"&amp;M15&amp;"'!"&amp;"A1"&amp;":"&amp;"BZ1"),0)+64)&amp;"100"),MATCH(1,--(ISERROR(SEARCH($D15,INDIRECT("'"&amp;M15&amp;"'!"&amp;CHAR(MATCH("CAB2D Field",INDIRECT("'"&amp;M15&amp;"'!"&amp;"A1"&amp;":"&amp;"BZ1"),0)+64)&amp;"1"&amp;":"&amp;CHAR(MATCH("CAB2D Field",INDIRECT("'"&amp;M15&amp;"'!"&amp;"A1"&amp;":"&amp;"BZ1"),0)+64)&amp;"100")))=FALSE),0))))</f>
        <v>N</v>
      </c>
    </row>
    <row r="16" spans="1:21" x14ac:dyDescent="0.25">
      <c r="A16" s="133">
        <f t="shared" si="1"/>
        <v>13</v>
      </c>
      <c r="B16" s="139" t="s">
        <v>1452</v>
      </c>
      <c r="C16" s="139">
        <v>12</v>
      </c>
      <c r="D16" s="140" t="s">
        <v>1069</v>
      </c>
      <c r="E16" s="139" t="s">
        <v>1484</v>
      </c>
      <c r="F16" s="139">
        <v>7</v>
      </c>
      <c r="G16" s="139"/>
      <c r="H16" s="139" t="s">
        <v>170</v>
      </c>
      <c r="I16" s="139">
        <v>1</v>
      </c>
      <c r="J16" s="139" t="s">
        <v>1457</v>
      </c>
      <c r="K16" s="139"/>
      <c r="L16" s="141" t="s">
        <v>1485</v>
      </c>
      <c r="M16" s="139" t="s">
        <v>1469</v>
      </c>
      <c r="N16" s="139" t="str">
        <f t="array" aca="1" ref="N16" ca="1">IF(ISERROR(MATCH(1,--(ISERROR(SEARCH($D16,INDIRECT("'"&amp;M16&amp;"'!"&amp;CHAR(MATCH("CAB2D Field",INDIRECT("'"&amp;M16&amp;"'!"&amp;"A1"&amp;":"&amp;"BZ1"),0)+64)&amp;"1"&amp;":"&amp;CHAR(MATCH("CAB2D Field",INDIRECT("'"&amp;M16&amp;"'!"&amp;"A1"&amp;":"&amp;"BZ1"),0)+64)&amp;"100")))=FALSE),0)),"",INDEX(INDIRECT("'"&amp;M16&amp;"'!"&amp;CHAR(MATCH("Token",INDIRECT("'"&amp;M16&amp;"'!"&amp;"A1"&amp;":"&amp;"BZ1"),0)+64)&amp;"1"&amp;":"&amp;CHAR(MATCH("Token",INDIRECT("'"&amp;M16&amp;"'!"&amp;"A1"&amp;":"&amp;"BZ1"),0)+64)&amp;"100"),MATCH(1,--(ISERROR(SEARCH($D16,INDIRECT("'"&amp;M16&amp;"'!"&amp;CHAR(MATCH("CAB2D Field",INDIRECT("'"&amp;M16&amp;"'!"&amp;"A1"&amp;":"&amp;"BZ1"),0)+64)&amp;"1"&amp;":"&amp;CHAR(MATCH("CAB2D Field",INDIRECT("'"&amp;M16&amp;"'!"&amp;"A1"&amp;":"&amp;"BZ1"),0)+64)&amp;"100")))=FALSE),0)))</f>
        <v>DECLAREDWEIGHT</v>
      </c>
      <c r="O16" s="139">
        <f t="shared" ca="1" si="0"/>
        <v>8</v>
      </c>
      <c r="P16" s="139"/>
      <c r="Q16" s="139" t="str">
        <f t="array" aca="1" ref="Q16" ca="1">IF(ISERROR(MATCH($D16,INDIRECT("'"&amp;P16&amp;"'!"&amp;CHAR(MATCH("CAB2D Field",INDIRECT("'"&amp;P16&amp;"'!"&amp;"A1"&amp;":"&amp;"BZ1"),0)+64)&amp;"1"&amp;":"&amp;CHAR(MATCH("CAB2D Field",INDIRECT("'"&amp;P16&amp;"'!"&amp;"A1"&amp;":"&amp;"BZ1"),0)+64)&amp;"100"),0)),"",INDEX(INDIRECT("'"&amp;P16&amp;"'!"&amp;CHAR(MATCH("Token",INDIRECT("'"&amp;P16&amp;"'!"&amp;"A1"&amp;":"&amp;"BZ1"),0)+64)&amp;"1"&amp;":"&amp;CHAR(MATCH("Token",INDIRECT("'"&amp;P16&amp;"'!"&amp;"A1"&amp;":"&amp;"BZ1"),0)+64)&amp;"100"),MATCH($D16,INDIRECT("'"&amp;P16&amp;"'!"&amp;CHAR(MATCH("CAB2D Field",INDIRECT("'"&amp;P16&amp;"'!"&amp;"A1"&amp;":"&amp;"BZ1"),0)+64)&amp;"1"&amp;":"&amp;CHAR(MATCH("CAB2D Field",INDIRECT("'"&amp;P16&amp;"'!"&amp;"A1"&amp;":"&amp;"BZ1"),0)+64)&amp;"100"),0)))</f>
        <v/>
      </c>
      <c r="R16" s="139" t="str">
        <f t="array" aca="1" ref="R16" ca="1">IF(ISERROR(MATCH($D16,INDIRECT("'"&amp;P16&amp;"'!"&amp;CHAR(MATCH("CAB2D Field",INDIRECT("'"&amp;P16&amp;"'!"&amp;"A1"&amp;":"&amp;"BZ1"),0)+64)&amp;"1"&amp;":"&amp;CHAR(MATCH("CAB2D Field",INDIRECT("'"&amp;P16&amp;"'!"&amp;"A1"&amp;":"&amp;"BZ1"),0)+64)&amp;"100"),0)),"",INDEX(INDIRECT("'"&amp;P16&amp;"'!"&amp;CHAR(MATCH("Length",INDIRECT("'"&amp;P16&amp;"'!"&amp;"A1"&amp;":"&amp;"BZ1"),0)+64)&amp;"1"&amp;":"&amp;CHAR(MATCH("Length",INDIRECT("'"&amp;P16&amp;"'!"&amp;"A1"&amp;":"&amp;"BZ1"),0)+64)&amp;"100"),MATCH($D16,INDIRECT("'"&amp;P16&amp;"'!"&amp;CHAR(MATCH("CAB2D Field",INDIRECT("'"&amp;P16&amp;"'!"&amp;"A1"&amp;":"&amp;"BZ1"),0)+64)&amp;"1"&amp;":"&amp;CHAR(MATCH("CAB2D Field",INDIRECT("'"&amp;P16&amp;"'!"&amp;"A1"&amp;":"&amp;"BZ1"),0)+64)&amp;"100"),0)))</f>
        <v/>
      </c>
      <c r="S16" s="139">
        <f t="shared" ca="1" si="2"/>
        <v>8</v>
      </c>
      <c r="T16" s="139" t="str">
        <f t="array" aca="1" ref="T16" ca="1">IF(ISERROR(MATCH(1,--(ISERROR(SEARCH($D16,INDIRECT("'"&amp;M16&amp;"'!"&amp;CHAR(MATCH("CAB2D Field",INDIRECT("'"&amp;M16&amp;"'!"&amp;"A1"&amp;":"&amp;"BZ1"),0)+64)&amp;"1"&amp;":"&amp;CHAR(MATCH("CAB2D Field",INDIRECT("'"&amp;M16&amp;"'!"&amp;"A1"&amp;":"&amp;"BZ1"),0)+64)&amp;"100")))=FALSE),0)),"",INDEX(INDIRECT("'"&amp;M16&amp;"'!"&amp;CHAR(MATCH("Optional mandatory",INDIRECT("'"&amp;M16&amp;"'!"&amp;"A1"&amp;":"&amp;"BZ1"),0)+64)&amp;"1"&amp;":"&amp;CHAR(MATCH("Optional mandatory",INDIRECT("'"&amp;M16&amp;"'!"&amp;"A1"&amp;":"&amp;"BZ1"),0)+64)&amp;"100"),MATCH(1,--(ISERROR(SEARCH($D16,INDIRECT("'"&amp;M16&amp;"'!"&amp;CHAR(MATCH("CAB2D Field",INDIRECT("'"&amp;M16&amp;"'!"&amp;"A1"&amp;":"&amp;"BZ1"),0)+64)&amp;"1"&amp;":"&amp;CHAR(MATCH("CAB2D Field",INDIRECT("'"&amp;M16&amp;"'!"&amp;"A1"&amp;":"&amp;"BZ1"),0)+64)&amp;"100")))=FALSE),0)))</f>
        <v>C</v>
      </c>
      <c r="U16" s="139" t="str">
        <f t="array" aca="1" ref="U16" ca="1">IF(M16="N/A",H16,IF(ISERROR(MATCH(1,--(ISERROR(SEARCH($D16,INDIRECT("'"&amp;M16&amp;"'!"&amp;CHAR(MATCH("CAB2D Field",INDIRECT("'"&amp;M16&amp;"'!"&amp;"A1"&amp;":"&amp;"BZ1"),0)+64)&amp;"1"&amp;":"&amp;CHAR(MATCH("CAB2D Field",INDIRECT("'"&amp;M16&amp;"'!"&amp;"A1"&amp;":"&amp;"BZ1"),0)+64)&amp;"100")))=FALSE),0)),"",INDEX(INDIRECT("'"&amp;M16&amp;"'!"&amp;CHAR(MATCH("Data type",INDIRECT("'"&amp;M16&amp;"'!"&amp;"A1"&amp;":"&amp;"BZ1"),0)+64)&amp;"1"&amp;":"&amp;CHAR(MATCH("Data type",INDIRECT("'"&amp;M16&amp;"'!"&amp;"A1"&amp;":"&amp;"BZ1"),0)+64)&amp;"100"),MATCH(1,--(ISERROR(SEARCH($D16,INDIRECT("'"&amp;M16&amp;"'!"&amp;CHAR(MATCH("CAB2D Field",INDIRECT("'"&amp;M16&amp;"'!"&amp;"A1"&amp;":"&amp;"BZ1"),0)+64)&amp;"1"&amp;":"&amp;CHAR(MATCH("CAB2D Field",INDIRECT("'"&amp;M16&amp;"'!"&amp;"A1"&amp;":"&amp;"BZ1"),0)+64)&amp;"100")))=FALSE),0))))</f>
        <v>N</v>
      </c>
    </row>
    <row r="17" spans="1:21" x14ac:dyDescent="0.25">
      <c r="A17" s="133">
        <f t="shared" si="1"/>
        <v>14</v>
      </c>
      <c r="B17" s="139" t="s">
        <v>1452</v>
      </c>
      <c r="C17" s="139">
        <v>13</v>
      </c>
      <c r="D17" s="140" t="s">
        <v>1486</v>
      </c>
      <c r="E17" s="139" t="s">
        <v>1487</v>
      </c>
      <c r="F17" s="139">
        <v>1</v>
      </c>
      <c r="G17" s="139"/>
      <c r="H17" s="139" t="s">
        <v>154</v>
      </c>
      <c r="I17" s="139">
        <v>1</v>
      </c>
      <c r="J17" s="139" t="s">
        <v>1457</v>
      </c>
      <c r="K17" s="139"/>
      <c r="L17" s="141" t="s">
        <v>1488</v>
      </c>
      <c r="M17" s="139" t="s">
        <v>76</v>
      </c>
      <c r="N17" s="139" t="str">
        <f t="array" aca="1" ref="N17" ca="1">IF(ISERROR(MATCH(1,--(ISERROR(SEARCH($D17,INDIRECT("'"&amp;M17&amp;"'!"&amp;CHAR(MATCH("CAB2D Field",INDIRECT("'"&amp;M17&amp;"'!"&amp;"A1"&amp;":"&amp;"BZ1"),0)+64)&amp;"1"&amp;":"&amp;CHAR(MATCH("CAB2D Field",INDIRECT("'"&amp;M17&amp;"'!"&amp;"A1"&amp;":"&amp;"BZ1"),0)+64)&amp;"100")))=FALSE),0)),"",INDEX(INDIRECT("'"&amp;M17&amp;"'!"&amp;CHAR(MATCH("Token",INDIRECT("'"&amp;M17&amp;"'!"&amp;"A1"&amp;":"&amp;"BZ1"),0)+64)&amp;"1"&amp;":"&amp;CHAR(MATCH("Token",INDIRECT("'"&amp;M17&amp;"'!"&amp;"A1"&amp;":"&amp;"BZ1"),0)+64)&amp;"100"),MATCH(1,--(ISERROR(SEARCH($D17,INDIRECT("'"&amp;M17&amp;"'!"&amp;CHAR(MATCH("CAB2D Field",INDIRECT("'"&amp;M17&amp;"'!"&amp;"A1"&amp;":"&amp;"BZ1"),0)+64)&amp;"1"&amp;":"&amp;CHAR(MATCH("CAB2D Field",INDIRECT("'"&amp;M17&amp;"'!"&amp;"A1"&amp;":"&amp;"BZ1"),0)+64)&amp;"100")))=FALSE),0)))</f>
        <v/>
      </c>
      <c r="O17" s="139" t="str">
        <f t="shared" ca="1" si="0"/>
        <v/>
      </c>
      <c r="P17" s="139"/>
      <c r="Q17" s="139" t="str">
        <f t="array" aca="1" ref="Q17" ca="1">IF(ISERROR(MATCH($D17,INDIRECT("'"&amp;P17&amp;"'!"&amp;CHAR(MATCH("CAB2D Field",INDIRECT("'"&amp;P17&amp;"'!"&amp;"A1"&amp;":"&amp;"BZ1"),0)+64)&amp;"1"&amp;":"&amp;CHAR(MATCH("CAB2D Field",INDIRECT("'"&amp;P17&amp;"'!"&amp;"A1"&amp;":"&amp;"BZ1"),0)+64)&amp;"100"),0)),"",INDEX(INDIRECT("'"&amp;P17&amp;"'!"&amp;CHAR(MATCH("Token",INDIRECT("'"&amp;P17&amp;"'!"&amp;"A1"&amp;":"&amp;"BZ1"),0)+64)&amp;"1"&amp;":"&amp;CHAR(MATCH("Token",INDIRECT("'"&amp;P17&amp;"'!"&amp;"A1"&amp;":"&amp;"BZ1"),0)+64)&amp;"100"),MATCH($D17,INDIRECT("'"&amp;P17&amp;"'!"&amp;CHAR(MATCH("CAB2D Field",INDIRECT("'"&amp;P17&amp;"'!"&amp;"A1"&amp;":"&amp;"BZ1"),0)+64)&amp;"1"&amp;":"&amp;CHAR(MATCH("CAB2D Field",INDIRECT("'"&amp;P17&amp;"'!"&amp;"A1"&amp;":"&amp;"BZ1"),0)+64)&amp;"100"),0)))</f>
        <v/>
      </c>
      <c r="R17" s="139" t="str">
        <f t="array" aca="1" ref="R17" ca="1">IF(ISERROR(MATCH($D17,INDIRECT("'"&amp;P17&amp;"'!"&amp;CHAR(MATCH("CAB2D Field",INDIRECT("'"&amp;P17&amp;"'!"&amp;"A1"&amp;":"&amp;"BZ1"),0)+64)&amp;"1"&amp;":"&amp;CHAR(MATCH("CAB2D Field",INDIRECT("'"&amp;P17&amp;"'!"&amp;"A1"&amp;":"&amp;"BZ1"),0)+64)&amp;"100"),0)),"",INDEX(INDIRECT("'"&amp;P17&amp;"'!"&amp;CHAR(MATCH("Length",INDIRECT("'"&amp;P17&amp;"'!"&amp;"A1"&amp;":"&amp;"BZ1"),0)+64)&amp;"1"&amp;":"&amp;CHAR(MATCH("Length",INDIRECT("'"&amp;P17&amp;"'!"&amp;"A1"&amp;":"&amp;"BZ1"),0)+64)&amp;"100"),MATCH($D17,INDIRECT("'"&amp;P17&amp;"'!"&amp;CHAR(MATCH("CAB2D Field",INDIRECT("'"&amp;P17&amp;"'!"&amp;"A1"&amp;":"&amp;"BZ1"),0)+64)&amp;"1"&amp;":"&amp;CHAR(MATCH("CAB2D Field",INDIRECT("'"&amp;P17&amp;"'!"&amp;"A1"&amp;":"&amp;"BZ1"),0)+64)&amp;"100"),0)))</f>
        <v/>
      </c>
      <c r="S17" s="139">
        <f t="shared" ca="1" si="2"/>
        <v>1</v>
      </c>
      <c r="T17" s="139" t="str">
        <f t="array" aca="1" ref="T17" ca="1">IF(ISERROR(MATCH(1,--(ISERROR(SEARCH($D17,INDIRECT("'"&amp;M17&amp;"'!"&amp;CHAR(MATCH("CAB2D Field",INDIRECT("'"&amp;M17&amp;"'!"&amp;"A1"&amp;":"&amp;"BZ1"),0)+64)&amp;"1"&amp;":"&amp;CHAR(MATCH("CAB2D Field",INDIRECT("'"&amp;M17&amp;"'!"&amp;"A1"&amp;":"&amp;"BZ1"),0)+64)&amp;"100")))=FALSE),0)),"",INDEX(INDIRECT("'"&amp;M17&amp;"'!"&amp;CHAR(MATCH("Optional mandatory",INDIRECT("'"&amp;M17&amp;"'!"&amp;"A1"&amp;":"&amp;"BZ1"),0)+64)&amp;"1"&amp;":"&amp;CHAR(MATCH("Optional mandatory",INDIRECT("'"&amp;M17&amp;"'!"&amp;"A1"&amp;":"&amp;"BZ1"),0)+64)&amp;"100"),MATCH(1,--(ISERROR(SEARCH($D17,INDIRECT("'"&amp;M17&amp;"'!"&amp;CHAR(MATCH("CAB2D Field",INDIRECT("'"&amp;M17&amp;"'!"&amp;"A1"&amp;":"&amp;"BZ1"),0)+64)&amp;"1"&amp;":"&amp;CHAR(MATCH("CAB2D Field",INDIRECT("'"&amp;M17&amp;"'!"&amp;"A1"&amp;":"&amp;"BZ1"),0)+64)&amp;"100")))=FALSE),0)))</f>
        <v/>
      </c>
      <c r="U17" s="139" t="str">
        <f t="array" aca="1" ref="U17" ca="1">IF(M17="N/A",H17,IF(ISERROR(MATCH(1,--(ISERROR(SEARCH($D17,INDIRECT("'"&amp;M17&amp;"'!"&amp;CHAR(MATCH("CAB2D Field",INDIRECT("'"&amp;M17&amp;"'!"&amp;"A1"&amp;":"&amp;"BZ1"),0)+64)&amp;"1"&amp;":"&amp;CHAR(MATCH("CAB2D Field",INDIRECT("'"&amp;M17&amp;"'!"&amp;"A1"&amp;":"&amp;"BZ1"),0)+64)&amp;"100")))=FALSE),0)),"",INDEX(INDIRECT("'"&amp;M17&amp;"'!"&amp;CHAR(MATCH("Data type",INDIRECT("'"&amp;M17&amp;"'!"&amp;"A1"&amp;":"&amp;"BZ1"),0)+64)&amp;"1"&amp;":"&amp;CHAR(MATCH("Data type",INDIRECT("'"&amp;M17&amp;"'!"&amp;"A1"&amp;":"&amp;"BZ1"),0)+64)&amp;"100"),MATCH(1,--(ISERROR(SEARCH($D17,INDIRECT("'"&amp;M17&amp;"'!"&amp;CHAR(MATCH("CAB2D Field",INDIRECT("'"&amp;M17&amp;"'!"&amp;"A1"&amp;":"&amp;"BZ1"),0)+64)&amp;"1"&amp;":"&amp;CHAR(MATCH("CAB2D Field",INDIRECT("'"&amp;M17&amp;"'!"&amp;"A1"&amp;":"&amp;"BZ1"),0)+64)&amp;"100")))=FALSE),0))))</f>
        <v>A</v>
      </c>
    </row>
    <row r="18" spans="1:21" ht="24" x14ac:dyDescent="0.25">
      <c r="A18" s="133">
        <f t="shared" si="1"/>
        <v>15</v>
      </c>
      <c r="B18" s="139" t="s">
        <v>1452</v>
      </c>
      <c r="C18" s="139">
        <v>14</v>
      </c>
      <c r="D18" s="140" t="s">
        <v>700</v>
      </c>
      <c r="E18" s="139" t="s">
        <v>1489</v>
      </c>
      <c r="F18" s="139">
        <v>35</v>
      </c>
      <c r="G18" s="139"/>
      <c r="H18" s="139" t="s">
        <v>170</v>
      </c>
      <c r="I18" s="139">
        <v>1</v>
      </c>
      <c r="J18" s="139" t="s">
        <v>1457</v>
      </c>
      <c r="K18" s="139"/>
      <c r="L18" s="141" t="s">
        <v>1490</v>
      </c>
      <c r="M18" s="139" t="s">
        <v>1463</v>
      </c>
      <c r="N18" s="139" t="str">
        <f t="array" aca="1" ref="N18" ca="1">IF(ISERROR(MATCH(1,--(ISERROR(SEARCH($D18,INDIRECT("'"&amp;M18&amp;"'!"&amp;CHAR(MATCH("CAB2D Field",INDIRECT("'"&amp;M18&amp;"'!"&amp;"A1"&amp;":"&amp;"BZ1"),0)+64)&amp;"1"&amp;":"&amp;CHAR(MATCH("CAB2D Field",INDIRECT("'"&amp;M18&amp;"'!"&amp;"A1"&amp;":"&amp;"BZ1"),0)+64)&amp;"100")))=FALSE),0)),"",INDEX(INDIRECT("'"&amp;M18&amp;"'!"&amp;CHAR(MATCH("Token",INDIRECT("'"&amp;M18&amp;"'!"&amp;"A1"&amp;":"&amp;"BZ1"),0)+64)&amp;"1"&amp;":"&amp;CHAR(MATCH("Token",INDIRECT("'"&amp;M18&amp;"'!"&amp;"A1"&amp;":"&amp;"BZ1"),0)+64)&amp;"100"),MATCH(1,--(ISERROR(SEARCH($D18,INDIRECT("'"&amp;M18&amp;"'!"&amp;CHAR(MATCH("CAB2D Field",INDIRECT("'"&amp;M18&amp;"'!"&amp;"A1"&amp;":"&amp;"BZ1"),0)+64)&amp;"1"&amp;":"&amp;CHAR(MATCH("CAB2D Field",INDIRECT("'"&amp;M18&amp;"'!"&amp;"A1"&amp;":"&amp;"BZ1"),0)+64)&amp;"100")))=FALSE),0)))</f>
        <v>RSTREET</v>
      </c>
      <c r="O18" s="139">
        <f t="shared" ca="1" si="0"/>
        <v>35</v>
      </c>
      <c r="P18" s="139"/>
      <c r="Q18" s="139" t="str">
        <f t="array" aca="1" ref="Q18" ca="1">IF(ISERROR(MATCH($D18,INDIRECT("'"&amp;P18&amp;"'!"&amp;CHAR(MATCH("CAB2D Field",INDIRECT("'"&amp;P18&amp;"'!"&amp;"A1"&amp;":"&amp;"BZ1"),0)+64)&amp;"1"&amp;":"&amp;CHAR(MATCH("CAB2D Field",INDIRECT("'"&amp;P18&amp;"'!"&amp;"A1"&amp;":"&amp;"BZ1"),0)+64)&amp;"100"),0)),"",INDEX(INDIRECT("'"&amp;P18&amp;"'!"&amp;CHAR(MATCH("Token",INDIRECT("'"&amp;P18&amp;"'!"&amp;"A1"&amp;":"&amp;"BZ1"),0)+64)&amp;"1"&amp;":"&amp;CHAR(MATCH("Token",INDIRECT("'"&amp;P18&amp;"'!"&amp;"A1"&amp;":"&amp;"BZ1"),0)+64)&amp;"100"),MATCH($D18,INDIRECT("'"&amp;P18&amp;"'!"&amp;CHAR(MATCH("CAB2D Field",INDIRECT("'"&amp;P18&amp;"'!"&amp;"A1"&amp;":"&amp;"BZ1"),0)+64)&amp;"1"&amp;":"&amp;CHAR(MATCH("CAB2D Field",INDIRECT("'"&amp;P18&amp;"'!"&amp;"A1"&amp;":"&amp;"BZ1"),0)+64)&amp;"100"),0)))</f>
        <v/>
      </c>
      <c r="R18" s="139" t="str">
        <f t="array" aca="1" ref="R18" ca="1">IF(ISERROR(MATCH($D18,INDIRECT("'"&amp;P18&amp;"'!"&amp;CHAR(MATCH("CAB2D Field",INDIRECT("'"&amp;P18&amp;"'!"&amp;"A1"&amp;":"&amp;"BZ1"),0)+64)&amp;"1"&amp;":"&amp;CHAR(MATCH("CAB2D Field",INDIRECT("'"&amp;P18&amp;"'!"&amp;"A1"&amp;":"&amp;"BZ1"),0)+64)&amp;"100"),0)),"",INDEX(INDIRECT("'"&amp;P18&amp;"'!"&amp;CHAR(MATCH("Length",INDIRECT("'"&amp;P18&amp;"'!"&amp;"A1"&amp;":"&amp;"BZ1"),0)+64)&amp;"1"&amp;":"&amp;CHAR(MATCH("Length",INDIRECT("'"&amp;P18&amp;"'!"&amp;"A1"&amp;":"&amp;"BZ1"),0)+64)&amp;"100"),MATCH($D18,INDIRECT("'"&amp;P18&amp;"'!"&amp;CHAR(MATCH("CAB2D Field",INDIRECT("'"&amp;P18&amp;"'!"&amp;"A1"&amp;":"&amp;"BZ1"),0)+64)&amp;"1"&amp;":"&amp;CHAR(MATCH("CAB2D Field",INDIRECT("'"&amp;P18&amp;"'!"&amp;"A1"&amp;":"&amp;"BZ1"),0)+64)&amp;"100"),0)))</f>
        <v/>
      </c>
      <c r="S18" s="139">
        <f t="shared" ca="1" si="2"/>
        <v>35</v>
      </c>
      <c r="T18" s="139" t="str">
        <f t="array" aca="1" ref="T18" ca="1">IF(ISERROR(MATCH(1,--(ISERROR(SEARCH($D18,INDIRECT("'"&amp;M18&amp;"'!"&amp;CHAR(MATCH("CAB2D Field",INDIRECT("'"&amp;M18&amp;"'!"&amp;"A1"&amp;":"&amp;"BZ1"),0)+64)&amp;"1"&amp;":"&amp;CHAR(MATCH("CAB2D Field",INDIRECT("'"&amp;M18&amp;"'!"&amp;"A1"&amp;":"&amp;"BZ1"),0)+64)&amp;"100")))=FALSE),0)),"",INDEX(INDIRECT("'"&amp;M18&amp;"'!"&amp;CHAR(MATCH("Optional mandatory",INDIRECT("'"&amp;M18&amp;"'!"&amp;"A1"&amp;":"&amp;"BZ1"),0)+64)&amp;"1"&amp;":"&amp;CHAR(MATCH("Optional mandatory",INDIRECT("'"&amp;M18&amp;"'!"&amp;"A1"&amp;":"&amp;"BZ1"),0)+64)&amp;"100"),MATCH(1,--(ISERROR(SEARCH($D18,INDIRECT("'"&amp;M18&amp;"'!"&amp;CHAR(MATCH("CAB2D Field",INDIRECT("'"&amp;M18&amp;"'!"&amp;"A1"&amp;":"&amp;"BZ1"),0)+64)&amp;"1"&amp;":"&amp;CHAR(MATCH("CAB2D Field",INDIRECT("'"&amp;M18&amp;"'!"&amp;"A1"&amp;":"&amp;"BZ1"),0)+64)&amp;"100")))=FALSE),0)))</f>
        <v>M</v>
      </c>
      <c r="U18" s="139" t="str">
        <f t="array" aca="1" ref="U18" ca="1">IF(M18="N/A",H18,IF(ISERROR(MATCH(1,--(ISERROR(SEARCH($D18,INDIRECT("'"&amp;M18&amp;"'!"&amp;CHAR(MATCH("CAB2D Field",INDIRECT("'"&amp;M18&amp;"'!"&amp;"A1"&amp;":"&amp;"BZ1"),0)+64)&amp;"1"&amp;":"&amp;CHAR(MATCH("CAB2D Field",INDIRECT("'"&amp;M18&amp;"'!"&amp;"A1"&amp;":"&amp;"BZ1"),0)+64)&amp;"100")))=FALSE),0)),"",INDEX(INDIRECT("'"&amp;M18&amp;"'!"&amp;CHAR(MATCH("Data type",INDIRECT("'"&amp;M18&amp;"'!"&amp;"A1"&amp;":"&amp;"BZ1"),0)+64)&amp;"1"&amp;":"&amp;CHAR(MATCH("Data type",INDIRECT("'"&amp;M18&amp;"'!"&amp;"A1"&amp;":"&amp;"BZ1"),0)+64)&amp;"100"),MATCH(1,--(ISERROR(SEARCH($D18,INDIRECT("'"&amp;M18&amp;"'!"&amp;CHAR(MATCH("CAB2D Field",INDIRECT("'"&amp;M18&amp;"'!"&amp;"A1"&amp;":"&amp;"BZ1"),0)+64)&amp;"1"&amp;":"&amp;CHAR(MATCH("CAB2D Field",INDIRECT("'"&amp;M18&amp;"'!"&amp;"A1"&amp;":"&amp;"BZ1"),0)+64)&amp;"100")))=FALSE),0))))</f>
        <v>AN</v>
      </c>
    </row>
    <row r="19" spans="1:21" x14ac:dyDescent="0.25">
      <c r="A19" s="133">
        <f t="shared" si="1"/>
        <v>16</v>
      </c>
      <c r="B19" s="139" t="s">
        <v>1452</v>
      </c>
      <c r="C19" s="139">
        <v>15</v>
      </c>
      <c r="D19" s="140" t="s">
        <v>728</v>
      </c>
      <c r="E19" s="139" t="s">
        <v>1491</v>
      </c>
      <c r="F19" s="139">
        <v>35</v>
      </c>
      <c r="G19" s="139"/>
      <c r="H19" s="139" t="s">
        <v>170</v>
      </c>
      <c r="I19" s="139">
        <v>1</v>
      </c>
      <c r="J19" s="139" t="s">
        <v>1457</v>
      </c>
      <c r="K19" s="139"/>
      <c r="L19" s="141"/>
      <c r="M19" s="139" t="s">
        <v>1463</v>
      </c>
      <c r="N19" s="139" t="str">
        <f t="array" aca="1" ref="N19" ca="1">IF(ISERROR(MATCH(1,--(ISERROR(SEARCH($D19,INDIRECT("'"&amp;M19&amp;"'!"&amp;CHAR(MATCH("CAB2D Field",INDIRECT("'"&amp;M19&amp;"'!"&amp;"A1"&amp;":"&amp;"BZ1"),0)+64)&amp;"1"&amp;":"&amp;CHAR(MATCH("CAB2D Field",INDIRECT("'"&amp;M19&amp;"'!"&amp;"A1"&amp;":"&amp;"BZ1"),0)+64)&amp;"100")))=FALSE),0)),"",INDEX(INDIRECT("'"&amp;M19&amp;"'!"&amp;CHAR(MATCH("Token",INDIRECT("'"&amp;M19&amp;"'!"&amp;"A1"&amp;":"&amp;"BZ1"),0)+64)&amp;"1"&amp;":"&amp;CHAR(MATCH("Token",INDIRECT("'"&amp;M19&amp;"'!"&amp;"A1"&amp;":"&amp;"BZ1"),0)+64)&amp;"100"),MATCH(1,--(ISERROR(SEARCH($D19,INDIRECT("'"&amp;M19&amp;"'!"&amp;CHAR(MATCH("CAB2D Field",INDIRECT("'"&amp;M19&amp;"'!"&amp;"A1"&amp;":"&amp;"BZ1"),0)+64)&amp;"1"&amp;":"&amp;CHAR(MATCH("CAB2D Field",INDIRECT("'"&amp;M19&amp;"'!"&amp;"A1"&amp;":"&amp;"BZ1"),0)+64)&amp;"100")))=FALSE),0)))</f>
        <v>RTOWN</v>
      </c>
      <c r="O19" s="139">
        <f t="shared" ca="1" si="0"/>
        <v>35</v>
      </c>
      <c r="P19" s="139"/>
      <c r="Q19" s="139" t="str">
        <f t="array" aca="1" ref="Q19" ca="1">IF(ISERROR(MATCH($D19,INDIRECT("'"&amp;P19&amp;"'!"&amp;CHAR(MATCH("CAB2D Field",INDIRECT("'"&amp;P19&amp;"'!"&amp;"A1"&amp;":"&amp;"BZ1"),0)+64)&amp;"1"&amp;":"&amp;CHAR(MATCH("CAB2D Field",INDIRECT("'"&amp;P19&amp;"'!"&amp;"A1"&amp;":"&amp;"BZ1"),0)+64)&amp;"100"),0)),"",INDEX(INDIRECT("'"&amp;P19&amp;"'!"&amp;CHAR(MATCH("Token",INDIRECT("'"&amp;P19&amp;"'!"&amp;"A1"&amp;":"&amp;"BZ1"),0)+64)&amp;"1"&amp;":"&amp;CHAR(MATCH("Token",INDIRECT("'"&amp;P19&amp;"'!"&amp;"A1"&amp;":"&amp;"BZ1"),0)+64)&amp;"100"),MATCH($D19,INDIRECT("'"&amp;P19&amp;"'!"&amp;CHAR(MATCH("CAB2D Field",INDIRECT("'"&amp;P19&amp;"'!"&amp;"A1"&amp;":"&amp;"BZ1"),0)+64)&amp;"1"&amp;":"&amp;CHAR(MATCH("CAB2D Field",INDIRECT("'"&amp;P19&amp;"'!"&amp;"A1"&amp;":"&amp;"BZ1"),0)+64)&amp;"100"),0)))</f>
        <v/>
      </c>
      <c r="R19" s="139" t="str">
        <f t="array" aca="1" ref="R19" ca="1">IF(ISERROR(MATCH($D19,INDIRECT("'"&amp;P19&amp;"'!"&amp;CHAR(MATCH("CAB2D Field",INDIRECT("'"&amp;P19&amp;"'!"&amp;"A1"&amp;":"&amp;"BZ1"),0)+64)&amp;"1"&amp;":"&amp;CHAR(MATCH("CAB2D Field",INDIRECT("'"&amp;P19&amp;"'!"&amp;"A1"&amp;":"&amp;"BZ1"),0)+64)&amp;"100"),0)),"",INDEX(INDIRECT("'"&amp;P19&amp;"'!"&amp;CHAR(MATCH("Length",INDIRECT("'"&amp;P19&amp;"'!"&amp;"A1"&amp;":"&amp;"BZ1"),0)+64)&amp;"1"&amp;":"&amp;CHAR(MATCH("Length",INDIRECT("'"&amp;P19&amp;"'!"&amp;"A1"&amp;":"&amp;"BZ1"),0)+64)&amp;"100"),MATCH($D19,INDIRECT("'"&amp;P19&amp;"'!"&amp;CHAR(MATCH("CAB2D Field",INDIRECT("'"&amp;P19&amp;"'!"&amp;"A1"&amp;":"&amp;"BZ1"),0)+64)&amp;"1"&amp;":"&amp;CHAR(MATCH("CAB2D Field",INDIRECT("'"&amp;P19&amp;"'!"&amp;"A1"&amp;":"&amp;"BZ1"),0)+64)&amp;"100"),0)))</f>
        <v/>
      </c>
      <c r="S19" s="139">
        <f t="shared" ca="1" si="2"/>
        <v>35</v>
      </c>
      <c r="T19" s="139" t="str">
        <f t="array" aca="1" ref="T19" ca="1">IF(ISERROR(MATCH(1,--(ISERROR(SEARCH($D19,INDIRECT("'"&amp;M19&amp;"'!"&amp;CHAR(MATCH("CAB2D Field",INDIRECT("'"&amp;M19&amp;"'!"&amp;"A1"&amp;":"&amp;"BZ1"),0)+64)&amp;"1"&amp;":"&amp;CHAR(MATCH("CAB2D Field",INDIRECT("'"&amp;M19&amp;"'!"&amp;"A1"&amp;":"&amp;"BZ1"),0)+64)&amp;"100")))=FALSE),0)),"",INDEX(INDIRECT("'"&amp;M19&amp;"'!"&amp;CHAR(MATCH("Optional mandatory",INDIRECT("'"&amp;M19&amp;"'!"&amp;"A1"&amp;":"&amp;"BZ1"),0)+64)&amp;"1"&amp;":"&amp;CHAR(MATCH("Optional mandatory",INDIRECT("'"&amp;M19&amp;"'!"&amp;"A1"&amp;":"&amp;"BZ1"),0)+64)&amp;"100"),MATCH(1,--(ISERROR(SEARCH($D19,INDIRECT("'"&amp;M19&amp;"'!"&amp;CHAR(MATCH("CAB2D Field",INDIRECT("'"&amp;M19&amp;"'!"&amp;"A1"&amp;":"&amp;"BZ1"),0)+64)&amp;"1"&amp;":"&amp;CHAR(MATCH("CAB2D Field",INDIRECT("'"&amp;M19&amp;"'!"&amp;"A1"&amp;":"&amp;"BZ1"),0)+64)&amp;"100")))=FALSE),0)))</f>
        <v>M</v>
      </c>
      <c r="U19" s="139" t="str">
        <f t="array" aca="1" ref="U19" ca="1">IF(M19="N/A",H19,IF(ISERROR(MATCH(1,--(ISERROR(SEARCH($D19,INDIRECT("'"&amp;M19&amp;"'!"&amp;CHAR(MATCH("CAB2D Field",INDIRECT("'"&amp;M19&amp;"'!"&amp;"A1"&amp;":"&amp;"BZ1"),0)+64)&amp;"1"&amp;":"&amp;CHAR(MATCH("CAB2D Field",INDIRECT("'"&amp;M19&amp;"'!"&amp;"A1"&amp;":"&amp;"BZ1"),0)+64)&amp;"100")))=FALSE),0)),"",INDEX(INDIRECT("'"&amp;M19&amp;"'!"&amp;CHAR(MATCH("Data type",INDIRECT("'"&amp;M19&amp;"'!"&amp;"A1"&amp;":"&amp;"BZ1"),0)+64)&amp;"1"&amp;":"&amp;CHAR(MATCH("Data type",INDIRECT("'"&amp;M19&amp;"'!"&amp;"A1"&amp;":"&amp;"BZ1"),0)+64)&amp;"100"),MATCH(1,--(ISERROR(SEARCH($D19,INDIRECT("'"&amp;M19&amp;"'!"&amp;CHAR(MATCH("CAB2D Field",INDIRECT("'"&amp;M19&amp;"'!"&amp;"A1"&amp;":"&amp;"BZ1"),0)+64)&amp;"1"&amp;":"&amp;CHAR(MATCH("CAB2D Field",INDIRECT("'"&amp;M19&amp;"'!"&amp;"A1"&amp;":"&amp;"BZ1"),0)+64)&amp;"100")))=FALSE),0))))</f>
        <v>AN</v>
      </c>
    </row>
    <row r="20" spans="1:21" x14ac:dyDescent="0.25">
      <c r="A20" s="133">
        <f t="shared" si="1"/>
        <v>17</v>
      </c>
      <c r="B20" s="139" t="s">
        <v>1452</v>
      </c>
      <c r="C20" s="139">
        <v>16</v>
      </c>
      <c r="D20" s="140" t="s">
        <v>721</v>
      </c>
      <c r="E20" s="139" t="s">
        <v>1492</v>
      </c>
      <c r="F20" s="139">
        <v>2</v>
      </c>
      <c r="G20" s="139"/>
      <c r="H20" s="139" t="s">
        <v>170</v>
      </c>
      <c r="I20" s="139" t="s">
        <v>1493</v>
      </c>
      <c r="J20" s="139" t="s">
        <v>1457</v>
      </c>
      <c r="K20" s="139">
        <v>7</v>
      </c>
      <c r="L20" s="141" t="s">
        <v>1494</v>
      </c>
      <c r="M20" s="139" t="s">
        <v>1463</v>
      </c>
      <c r="N20" s="139" t="str">
        <f t="array" aca="1" ref="N20" ca="1">IF(ISERROR(MATCH(1,--(ISERROR(SEARCH($D20,INDIRECT("'"&amp;M20&amp;"'!"&amp;CHAR(MATCH("CAB2D Field",INDIRECT("'"&amp;M20&amp;"'!"&amp;"A1"&amp;":"&amp;"BZ1"),0)+64)&amp;"1"&amp;":"&amp;CHAR(MATCH("CAB2D Field",INDIRECT("'"&amp;M20&amp;"'!"&amp;"A1"&amp;":"&amp;"BZ1"),0)+64)&amp;"100")))=FALSE),0)),"",INDEX(INDIRECT("'"&amp;M20&amp;"'!"&amp;CHAR(MATCH("Token",INDIRECT("'"&amp;M20&amp;"'!"&amp;"A1"&amp;":"&amp;"BZ1"),0)+64)&amp;"1"&amp;":"&amp;CHAR(MATCH("Token",INDIRECT("'"&amp;M20&amp;"'!"&amp;"A1"&amp;":"&amp;"BZ1"),0)+64)&amp;"100"),MATCH(1,--(ISERROR(SEARCH($D20,INDIRECT("'"&amp;M20&amp;"'!"&amp;CHAR(MATCH("CAB2D Field",INDIRECT("'"&amp;M20&amp;"'!"&amp;"A1"&amp;":"&amp;"BZ1"),0)+64)&amp;"1"&amp;":"&amp;CHAR(MATCH("CAB2D Field",INDIRECT("'"&amp;M20&amp;"'!"&amp;"A1"&amp;":"&amp;"BZ1"),0)+64)&amp;"100")))=FALSE),0)))</f>
        <v>RSTATE</v>
      </c>
      <c r="O20" s="139">
        <f t="shared" ca="1" si="0"/>
        <v>2</v>
      </c>
      <c r="P20" s="139" t="s">
        <v>1495</v>
      </c>
      <c r="Q20" s="139" t="str">
        <f t="array" aca="1" ref="Q20" ca="1">IF(ISERROR(MATCH($D20,INDIRECT("'"&amp;P20&amp;"'!"&amp;CHAR(MATCH("CAB2D Field",INDIRECT("'"&amp;P20&amp;"'!"&amp;"A1"&amp;":"&amp;"BZ1"),0)+64)&amp;"1"&amp;":"&amp;CHAR(MATCH("CAB2D Field",INDIRECT("'"&amp;P20&amp;"'!"&amp;"A1"&amp;":"&amp;"BZ1"),0)+64)&amp;"100"),0)),"",INDEX(INDIRECT("'"&amp;P20&amp;"'!"&amp;CHAR(MATCH("Token",INDIRECT("'"&amp;P20&amp;"'!"&amp;"A1"&amp;":"&amp;"BZ1"),0)+64)&amp;"1"&amp;":"&amp;CHAR(MATCH("Token",INDIRECT("'"&amp;P20&amp;"'!"&amp;"A1"&amp;":"&amp;"BZ1"),0)+64)&amp;"100"),MATCH($D20,INDIRECT("'"&amp;P20&amp;"'!"&amp;CHAR(MATCH("CAB2D Field",INDIRECT("'"&amp;P20&amp;"'!"&amp;"A1"&amp;":"&amp;"BZ1"),0)+64)&amp;"1"&amp;":"&amp;CHAR(MATCH("CAB2D Field",INDIRECT("'"&amp;P20&amp;"'!"&amp;"A1"&amp;":"&amp;"BZ1"),0)+64)&amp;"100"),0)))</f>
        <v>CSTATE</v>
      </c>
      <c r="R20" s="139">
        <f t="array" aca="1" ref="R20" ca="1">IF(ISERROR(MATCH($D20,INDIRECT("'"&amp;P20&amp;"'!"&amp;CHAR(MATCH("CAB2D Field",INDIRECT("'"&amp;P20&amp;"'!"&amp;"A1"&amp;":"&amp;"BZ1"),0)+64)&amp;"1"&amp;":"&amp;CHAR(MATCH("CAB2D Field",INDIRECT("'"&amp;P20&amp;"'!"&amp;"A1"&amp;":"&amp;"BZ1"),0)+64)&amp;"100"),0)),"",INDEX(INDIRECT("'"&amp;P20&amp;"'!"&amp;CHAR(MATCH("Length",INDIRECT("'"&amp;P20&amp;"'!"&amp;"A1"&amp;":"&amp;"BZ1"),0)+64)&amp;"1"&amp;":"&amp;CHAR(MATCH("Length",INDIRECT("'"&amp;P20&amp;"'!"&amp;"A1"&amp;":"&amp;"BZ1"),0)+64)&amp;"100"),MATCH($D20,INDIRECT("'"&amp;P20&amp;"'!"&amp;CHAR(MATCH("CAB2D Field",INDIRECT("'"&amp;P20&amp;"'!"&amp;"A1"&amp;":"&amp;"BZ1"),0)+64)&amp;"1"&amp;":"&amp;CHAR(MATCH("CAB2D Field",INDIRECT("'"&amp;P20&amp;"'!"&amp;"A1"&amp;":"&amp;"BZ1"),0)+64)&amp;"100"),0)))</f>
        <v>2</v>
      </c>
      <c r="S20" s="139">
        <f t="shared" ca="1" si="2"/>
        <v>2</v>
      </c>
      <c r="T20" s="139" t="str">
        <f t="array" aca="1" ref="T20" ca="1">IF(ISERROR(MATCH(1,--(ISERROR(SEARCH($D20,INDIRECT("'"&amp;M20&amp;"'!"&amp;CHAR(MATCH("CAB2D Field",INDIRECT("'"&amp;M20&amp;"'!"&amp;"A1"&amp;":"&amp;"BZ1"),0)+64)&amp;"1"&amp;":"&amp;CHAR(MATCH("CAB2D Field",INDIRECT("'"&amp;M20&amp;"'!"&amp;"A1"&amp;":"&amp;"BZ1"),0)+64)&amp;"100")))=FALSE),0)),"",INDEX(INDIRECT("'"&amp;M20&amp;"'!"&amp;CHAR(MATCH("Optional mandatory",INDIRECT("'"&amp;M20&amp;"'!"&amp;"A1"&amp;":"&amp;"BZ1"),0)+64)&amp;"1"&amp;":"&amp;CHAR(MATCH("Optional mandatory",INDIRECT("'"&amp;M20&amp;"'!"&amp;"A1"&amp;":"&amp;"BZ1"),0)+64)&amp;"100"),MATCH(1,--(ISERROR(SEARCH($D20,INDIRECT("'"&amp;M20&amp;"'!"&amp;CHAR(MATCH("CAB2D Field",INDIRECT("'"&amp;M20&amp;"'!"&amp;"A1"&amp;":"&amp;"BZ1"),0)+64)&amp;"1"&amp;":"&amp;CHAR(MATCH("CAB2D Field",INDIRECT("'"&amp;M20&amp;"'!"&amp;"A1"&amp;":"&amp;"BZ1"),0)+64)&amp;"100")))=FALSE),0)))</f>
        <v>C</v>
      </c>
      <c r="U20" s="139" t="str">
        <f t="array" aca="1" ref="U20" ca="1">IF(M20="N/A",H20,IF(ISERROR(MATCH(1,--(ISERROR(SEARCH($D20,INDIRECT("'"&amp;M20&amp;"'!"&amp;CHAR(MATCH("CAB2D Field",INDIRECT("'"&amp;M20&amp;"'!"&amp;"A1"&amp;":"&amp;"BZ1"),0)+64)&amp;"1"&amp;":"&amp;CHAR(MATCH("CAB2D Field",INDIRECT("'"&amp;M20&amp;"'!"&amp;"A1"&amp;":"&amp;"BZ1"),0)+64)&amp;"100")))=FALSE),0)),"",INDEX(INDIRECT("'"&amp;M20&amp;"'!"&amp;CHAR(MATCH("Data type",INDIRECT("'"&amp;M20&amp;"'!"&amp;"A1"&amp;":"&amp;"BZ1"),0)+64)&amp;"1"&amp;":"&amp;CHAR(MATCH("Data type",INDIRECT("'"&amp;M20&amp;"'!"&amp;"A1"&amp;":"&amp;"BZ1"),0)+64)&amp;"100"),MATCH(1,--(ISERROR(SEARCH($D20,INDIRECT("'"&amp;M20&amp;"'!"&amp;CHAR(MATCH("CAB2D Field",INDIRECT("'"&amp;M20&amp;"'!"&amp;"A1"&amp;":"&amp;"BZ1"),0)+64)&amp;"1"&amp;":"&amp;CHAR(MATCH("CAB2D Field",INDIRECT("'"&amp;M20&amp;"'!"&amp;"A1"&amp;":"&amp;"BZ1"),0)+64)&amp;"100")))=FALSE),0))))</f>
        <v>AN</v>
      </c>
    </row>
    <row r="21" spans="1:21" x14ac:dyDescent="0.25">
      <c r="A21" s="133">
        <f t="shared" si="1"/>
        <v>18</v>
      </c>
      <c r="B21" s="139" t="s">
        <v>1452</v>
      </c>
      <c r="C21" s="139">
        <v>17</v>
      </c>
      <c r="D21" s="140" t="s">
        <v>691</v>
      </c>
      <c r="E21" s="139" t="s">
        <v>1496</v>
      </c>
      <c r="F21" s="139">
        <v>35</v>
      </c>
      <c r="G21" s="139"/>
      <c r="H21" s="139" t="s">
        <v>170</v>
      </c>
      <c r="I21" s="139" t="s">
        <v>1493</v>
      </c>
      <c r="J21" s="139" t="s">
        <v>1457</v>
      </c>
      <c r="K21" s="139">
        <v>4</v>
      </c>
      <c r="L21" s="141"/>
      <c r="M21" s="139" t="s">
        <v>1463</v>
      </c>
      <c r="N21" s="139" t="str">
        <f t="array" aca="1" ref="N21" ca="1">IF(ISERROR(MATCH(1,--(ISERROR(SEARCH($D21,INDIRECT("'"&amp;M21&amp;"'!"&amp;CHAR(MATCH("CAB2D Field",INDIRECT("'"&amp;M21&amp;"'!"&amp;"A1"&amp;":"&amp;"BZ1"),0)+64)&amp;"1"&amp;":"&amp;CHAR(MATCH("CAB2D Field",INDIRECT("'"&amp;M21&amp;"'!"&amp;"A1"&amp;":"&amp;"BZ1"),0)+64)&amp;"100")))=FALSE),0)),"",INDEX(INDIRECT("'"&amp;M21&amp;"'!"&amp;CHAR(MATCH("Token",INDIRECT("'"&amp;M21&amp;"'!"&amp;"A1"&amp;":"&amp;"BZ1"),0)+64)&amp;"1"&amp;":"&amp;CHAR(MATCH("Token",INDIRECT("'"&amp;M21&amp;"'!"&amp;"A1"&amp;":"&amp;"BZ1"),0)+64)&amp;"100"),MATCH(1,--(ISERROR(SEARCH($D21,INDIRECT("'"&amp;M21&amp;"'!"&amp;CHAR(MATCH("CAB2D Field",INDIRECT("'"&amp;M21&amp;"'!"&amp;"A1"&amp;":"&amp;"BZ1"),0)+64)&amp;"1"&amp;":"&amp;CHAR(MATCH("CAB2D Field",INDIRECT("'"&amp;M21&amp;"'!"&amp;"A1"&amp;":"&amp;"BZ1"),0)+64)&amp;"100")))=FALSE),0)))</f>
        <v>RCOMPNAME</v>
      </c>
      <c r="O21" s="139">
        <f t="shared" ca="1" si="0"/>
        <v>35</v>
      </c>
      <c r="P21" s="139"/>
      <c r="Q21" s="139" t="str">
        <f t="array" aca="1" ref="Q21" ca="1">IF(ISERROR(MATCH($D21,INDIRECT("'"&amp;P21&amp;"'!"&amp;CHAR(MATCH("CAB2D Field",INDIRECT("'"&amp;P21&amp;"'!"&amp;"A1"&amp;":"&amp;"BZ1"),0)+64)&amp;"1"&amp;":"&amp;CHAR(MATCH("CAB2D Field",INDIRECT("'"&amp;P21&amp;"'!"&amp;"A1"&amp;":"&amp;"BZ1"),0)+64)&amp;"100"),0)),"",INDEX(INDIRECT("'"&amp;P21&amp;"'!"&amp;CHAR(MATCH("Token",INDIRECT("'"&amp;P21&amp;"'!"&amp;"A1"&amp;":"&amp;"BZ1"),0)+64)&amp;"1"&amp;":"&amp;CHAR(MATCH("Token",INDIRECT("'"&amp;P21&amp;"'!"&amp;"A1"&amp;":"&amp;"BZ1"),0)+64)&amp;"100"),MATCH($D21,INDIRECT("'"&amp;P21&amp;"'!"&amp;CHAR(MATCH("CAB2D Field",INDIRECT("'"&amp;P21&amp;"'!"&amp;"A1"&amp;":"&amp;"BZ1"),0)+64)&amp;"1"&amp;":"&amp;CHAR(MATCH("CAB2D Field",INDIRECT("'"&amp;P21&amp;"'!"&amp;"A1"&amp;":"&amp;"BZ1"),0)+64)&amp;"100"),0)))</f>
        <v/>
      </c>
      <c r="R21" s="139" t="str">
        <f t="array" aca="1" ref="R21" ca="1">IF(ISERROR(MATCH($D21,INDIRECT("'"&amp;P21&amp;"'!"&amp;CHAR(MATCH("CAB2D Field",INDIRECT("'"&amp;P21&amp;"'!"&amp;"A1"&amp;":"&amp;"BZ1"),0)+64)&amp;"1"&amp;":"&amp;CHAR(MATCH("CAB2D Field",INDIRECT("'"&amp;P21&amp;"'!"&amp;"A1"&amp;":"&amp;"BZ1"),0)+64)&amp;"100"),0)),"",INDEX(INDIRECT("'"&amp;P21&amp;"'!"&amp;CHAR(MATCH("Length",INDIRECT("'"&amp;P21&amp;"'!"&amp;"A1"&amp;":"&amp;"BZ1"),0)+64)&amp;"1"&amp;":"&amp;CHAR(MATCH("Length",INDIRECT("'"&amp;P21&amp;"'!"&amp;"A1"&amp;":"&amp;"BZ1"),0)+64)&amp;"100"),MATCH($D21,INDIRECT("'"&amp;P21&amp;"'!"&amp;CHAR(MATCH("CAB2D Field",INDIRECT("'"&amp;P21&amp;"'!"&amp;"A1"&amp;":"&amp;"BZ1"),0)+64)&amp;"1"&amp;":"&amp;CHAR(MATCH("CAB2D Field",INDIRECT("'"&amp;P21&amp;"'!"&amp;"A1"&amp;":"&amp;"BZ1"),0)+64)&amp;"100"),0)))</f>
        <v/>
      </c>
      <c r="S21" s="139">
        <f t="shared" ca="1" si="2"/>
        <v>35</v>
      </c>
      <c r="T21" s="139" t="str">
        <f t="array" aca="1" ref="T21" ca="1">IF(ISERROR(MATCH(1,--(ISERROR(SEARCH($D21,INDIRECT("'"&amp;M21&amp;"'!"&amp;CHAR(MATCH("CAB2D Field",INDIRECT("'"&amp;M21&amp;"'!"&amp;"A1"&amp;":"&amp;"BZ1"),0)+64)&amp;"1"&amp;":"&amp;CHAR(MATCH("CAB2D Field",INDIRECT("'"&amp;M21&amp;"'!"&amp;"A1"&amp;":"&amp;"BZ1"),0)+64)&amp;"100")))=FALSE),0)),"",INDEX(INDIRECT("'"&amp;M21&amp;"'!"&amp;CHAR(MATCH("Optional mandatory",INDIRECT("'"&amp;M21&amp;"'!"&amp;"A1"&amp;":"&amp;"BZ1"),0)+64)&amp;"1"&amp;":"&amp;CHAR(MATCH("Optional mandatory",INDIRECT("'"&amp;M21&amp;"'!"&amp;"A1"&amp;":"&amp;"BZ1"),0)+64)&amp;"100"),MATCH(1,--(ISERROR(SEARCH($D21,INDIRECT("'"&amp;M21&amp;"'!"&amp;CHAR(MATCH("CAB2D Field",INDIRECT("'"&amp;M21&amp;"'!"&amp;"A1"&amp;":"&amp;"BZ1"),0)+64)&amp;"1"&amp;":"&amp;CHAR(MATCH("CAB2D Field",INDIRECT("'"&amp;M21&amp;"'!"&amp;"A1"&amp;":"&amp;"BZ1"),0)+64)&amp;"100")))=FALSE),0)))</f>
        <v>C</v>
      </c>
      <c r="U21" s="139" t="str">
        <f t="array" aca="1" ref="U21" ca="1">IF(M21="N/A",H21,IF(ISERROR(MATCH(1,--(ISERROR(SEARCH($D21,INDIRECT("'"&amp;M21&amp;"'!"&amp;CHAR(MATCH("CAB2D Field",INDIRECT("'"&amp;M21&amp;"'!"&amp;"A1"&amp;":"&amp;"BZ1"),0)+64)&amp;"1"&amp;":"&amp;CHAR(MATCH("CAB2D Field",INDIRECT("'"&amp;M21&amp;"'!"&amp;"A1"&amp;":"&amp;"BZ1"),0)+64)&amp;"100")))=FALSE),0)),"",INDEX(INDIRECT("'"&amp;M21&amp;"'!"&amp;CHAR(MATCH("Data type",INDIRECT("'"&amp;M21&amp;"'!"&amp;"A1"&amp;":"&amp;"BZ1"),0)+64)&amp;"1"&amp;":"&amp;CHAR(MATCH("Data type",INDIRECT("'"&amp;M21&amp;"'!"&amp;"A1"&amp;":"&amp;"BZ1"),0)+64)&amp;"100"),MATCH(1,--(ISERROR(SEARCH($D21,INDIRECT("'"&amp;M21&amp;"'!"&amp;CHAR(MATCH("CAB2D Field",INDIRECT("'"&amp;M21&amp;"'!"&amp;"A1"&amp;":"&amp;"BZ1"),0)+64)&amp;"1"&amp;":"&amp;CHAR(MATCH("CAB2D Field",INDIRECT("'"&amp;M21&amp;"'!"&amp;"A1"&amp;":"&amp;"BZ1"),0)+64)&amp;"100")))=FALSE),0))))</f>
        <v>AN</v>
      </c>
    </row>
    <row r="22" spans="1:21" ht="15.75" thickBot="1" x14ac:dyDescent="0.3">
      <c r="A22" s="133">
        <f t="shared" si="1"/>
        <v>19</v>
      </c>
      <c r="B22" s="139" t="s">
        <v>1452</v>
      </c>
      <c r="C22" s="139"/>
      <c r="D22" s="243"/>
      <c r="E22" s="139" t="s">
        <v>1497</v>
      </c>
      <c r="F22" s="139">
        <v>1</v>
      </c>
      <c r="G22" s="139"/>
      <c r="H22" s="139" t="s">
        <v>154</v>
      </c>
      <c r="I22" s="139">
        <v>1</v>
      </c>
      <c r="J22" s="139"/>
      <c r="K22" s="139"/>
      <c r="L22" s="241" t="s">
        <v>1498</v>
      </c>
      <c r="M22" s="139" t="s">
        <v>76</v>
      </c>
      <c r="N22" s="139" t="str">
        <f t="array" aca="1" ref="N22" ca="1">IF(ISERROR(MATCH(1,--(ISERROR(SEARCH($D22,INDIRECT("'"&amp;M22&amp;"'!"&amp;CHAR(MATCH("CAB2D Field",INDIRECT("'"&amp;M22&amp;"'!"&amp;"A1"&amp;":"&amp;"BZ1"),0)+64)&amp;"1"&amp;":"&amp;CHAR(MATCH("CAB2D Field",INDIRECT("'"&amp;M22&amp;"'!"&amp;"A1"&amp;":"&amp;"BZ1"),0)+64)&amp;"100")))=FALSE),0)),"",INDEX(INDIRECT("'"&amp;M22&amp;"'!"&amp;CHAR(MATCH("Token",INDIRECT("'"&amp;M22&amp;"'!"&amp;"A1"&amp;":"&amp;"BZ1"),0)+64)&amp;"1"&amp;":"&amp;CHAR(MATCH("Token",INDIRECT("'"&amp;M22&amp;"'!"&amp;"A1"&amp;":"&amp;"BZ1"),0)+64)&amp;"100"),MATCH(1,--(ISERROR(SEARCH($D22,INDIRECT("'"&amp;M22&amp;"'!"&amp;CHAR(MATCH("CAB2D Field",INDIRECT("'"&amp;M22&amp;"'!"&amp;"A1"&amp;":"&amp;"BZ1"),0)+64)&amp;"1"&amp;":"&amp;CHAR(MATCH("CAB2D Field",INDIRECT("'"&amp;M22&amp;"'!"&amp;"A1"&amp;":"&amp;"BZ1"),0)+64)&amp;"100")))=FALSE),0)))</f>
        <v/>
      </c>
      <c r="O22" s="139" t="str">
        <f t="shared" ca="1" si="0"/>
        <v/>
      </c>
      <c r="P22" s="139"/>
      <c r="Q22" s="139" t="str">
        <f t="array" aca="1" ref="Q22" ca="1">IF(ISERROR(MATCH($D22,INDIRECT("'"&amp;P22&amp;"'!"&amp;CHAR(MATCH("CAB2D Field",INDIRECT("'"&amp;P22&amp;"'!"&amp;"A1"&amp;":"&amp;"BZ1"),0)+64)&amp;"1"&amp;":"&amp;CHAR(MATCH("CAB2D Field",INDIRECT("'"&amp;P22&amp;"'!"&amp;"A1"&amp;":"&amp;"BZ1"),0)+64)&amp;"100"),0)),"",INDEX(INDIRECT("'"&amp;P22&amp;"'!"&amp;CHAR(MATCH("Token",INDIRECT("'"&amp;P22&amp;"'!"&amp;"A1"&amp;":"&amp;"BZ1"),0)+64)&amp;"1"&amp;":"&amp;CHAR(MATCH("Token",INDIRECT("'"&amp;P22&amp;"'!"&amp;"A1"&amp;":"&amp;"BZ1"),0)+64)&amp;"100"),MATCH($D22,INDIRECT("'"&amp;P22&amp;"'!"&amp;CHAR(MATCH("CAB2D Field",INDIRECT("'"&amp;P22&amp;"'!"&amp;"A1"&amp;":"&amp;"BZ1"),0)+64)&amp;"1"&amp;":"&amp;CHAR(MATCH("CAB2D Field",INDIRECT("'"&amp;P22&amp;"'!"&amp;"A1"&amp;":"&amp;"BZ1"),0)+64)&amp;"100"),0)))</f>
        <v/>
      </c>
      <c r="R22" s="139" t="str">
        <f t="array" aca="1" ref="R22" ca="1">IF(ISERROR(MATCH($D22,INDIRECT("'"&amp;P22&amp;"'!"&amp;CHAR(MATCH("CAB2D Field",INDIRECT("'"&amp;P22&amp;"'!"&amp;"A1"&amp;":"&amp;"BZ1"),0)+64)&amp;"1"&amp;":"&amp;CHAR(MATCH("CAB2D Field",INDIRECT("'"&amp;P22&amp;"'!"&amp;"A1"&amp;":"&amp;"BZ1"),0)+64)&amp;"100"),0)),"",INDEX(INDIRECT("'"&amp;P22&amp;"'!"&amp;CHAR(MATCH("Length",INDIRECT("'"&amp;P22&amp;"'!"&amp;"A1"&amp;":"&amp;"BZ1"),0)+64)&amp;"1"&amp;":"&amp;CHAR(MATCH("Length",INDIRECT("'"&amp;P22&amp;"'!"&amp;"A1"&amp;":"&amp;"BZ1"),0)+64)&amp;"100"),MATCH($D22,INDIRECT("'"&amp;P22&amp;"'!"&amp;CHAR(MATCH("CAB2D Field",INDIRECT("'"&amp;P22&amp;"'!"&amp;"A1"&amp;":"&amp;"BZ1"),0)+64)&amp;"1"&amp;":"&amp;CHAR(MATCH("CAB2D Field",INDIRECT("'"&amp;P22&amp;"'!"&amp;"A1"&amp;":"&amp;"BZ1"),0)+64)&amp;"100"),0)))</f>
        <v/>
      </c>
      <c r="S22" s="139">
        <f t="shared" ca="1" si="2"/>
        <v>1</v>
      </c>
      <c r="T22" s="139" t="str">
        <f t="array" aca="1" ref="T22" ca="1">IF(ISERROR(MATCH(1,--(ISERROR(SEARCH($D22,INDIRECT("'"&amp;M22&amp;"'!"&amp;CHAR(MATCH("CAB2D Field",INDIRECT("'"&amp;M22&amp;"'!"&amp;"A1"&amp;":"&amp;"BZ1"),0)+64)&amp;"1"&amp;":"&amp;CHAR(MATCH("CAB2D Field",INDIRECT("'"&amp;M22&amp;"'!"&amp;"A1"&amp;":"&amp;"BZ1"),0)+64)&amp;"100")))=FALSE),0)),"",INDEX(INDIRECT("'"&amp;M22&amp;"'!"&amp;CHAR(MATCH("Optional mandatory",INDIRECT("'"&amp;M22&amp;"'!"&amp;"A1"&amp;":"&amp;"BZ1"),0)+64)&amp;"1"&amp;":"&amp;CHAR(MATCH("Optional mandatory",INDIRECT("'"&amp;M22&amp;"'!"&amp;"A1"&amp;":"&amp;"BZ1"),0)+64)&amp;"100"),MATCH(1,--(ISERROR(SEARCH($D22,INDIRECT("'"&amp;M22&amp;"'!"&amp;CHAR(MATCH("CAB2D Field",INDIRECT("'"&amp;M22&amp;"'!"&amp;"A1"&amp;":"&amp;"BZ1"),0)+64)&amp;"1"&amp;":"&amp;CHAR(MATCH("CAB2D Field",INDIRECT("'"&amp;M22&amp;"'!"&amp;"A1"&amp;":"&amp;"BZ1"),0)+64)&amp;"100")))=FALSE),0)))</f>
        <v/>
      </c>
      <c r="U22" s="139" t="str">
        <f t="array" aca="1" ref="U22" ca="1">IF(M22="N/A",H22,IF(ISERROR(MATCH(1,--(ISERROR(SEARCH($D22,INDIRECT("'"&amp;M22&amp;"'!"&amp;CHAR(MATCH("CAB2D Field",INDIRECT("'"&amp;M22&amp;"'!"&amp;"A1"&amp;":"&amp;"BZ1"),0)+64)&amp;"1"&amp;":"&amp;CHAR(MATCH("CAB2D Field",INDIRECT("'"&amp;M22&amp;"'!"&amp;"A1"&amp;":"&amp;"BZ1"),0)+64)&amp;"100")))=FALSE),0)),"",INDEX(INDIRECT("'"&amp;M22&amp;"'!"&amp;CHAR(MATCH("Data type",INDIRECT("'"&amp;M22&amp;"'!"&amp;"A1"&amp;":"&amp;"BZ1"),0)+64)&amp;"1"&amp;":"&amp;CHAR(MATCH("Data type",INDIRECT("'"&amp;M22&amp;"'!"&amp;"A1"&amp;":"&amp;"BZ1"),0)+64)&amp;"100"),MATCH(1,--(ISERROR(SEARCH($D22,INDIRECT("'"&amp;M22&amp;"'!"&amp;CHAR(MATCH("CAB2D Field",INDIRECT("'"&amp;M22&amp;"'!"&amp;"A1"&amp;":"&amp;"BZ1"),0)+64)&amp;"1"&amp;":"&amp;CHAR(MATCH("CAB2D Field",INDIRECT("'"&amp;M22&amp;"'!"&amp;"A1"&amp;":"&amp;"BZ1"),0)+64)&amp;"100")))=FALSE),0))))</f>
        <v>A</v>
      </c>
    </row>
    <row r="23" spans="1:21" ht="15.75" thickTop="1" x14ac:dyDescent="0.25">
      <c r="A23" s="133">
        <f t="shared" si="1"/>
        <v>20</v>
      </c>
      <c r="B23" s="139" t="s">
        <v>1499</v>
      </c>
      <c r="C23" s="139">
        <v>1</v>
      </c>
      <c r="D23" s="243" t="s">
        <v>1500</v>
      </c>
      <c r="E23" s="139" t="s">
        <v>1456</v>
      </c>
      <c r="F23" s="139">
        <v>2</v>
      </c>
      <c r="G23" s="139"/>
      <c r="H23" s="139" t="s">
        <v>166</v>
      </c>
      <c r="I23" s="139">
        <v>1</v>
      </c>
      <c r="J23" s="139" t="s">
        <v>1457</v>
      </c>
      <c r="K23" s="139"/>
      <c r="L23" s="140" t="s">
        <v>1501</v>
      </c>
      <c r="M23" s="139" t="s">
        <v>76</v>
      </c>
      <c r="N23" s="139" t="str">
        <f t="array" aca="1" ref="N23" ca="1">IF(ISERROR(MATCH(1,--(ISERROR(SEARCH($D23,INDIRECT("'"&amp;M23&amp;"'!"&amp;CHAR(MATCH("CAB2D Field",INDIRECT("'"&amp;M23&amp;"'!"&amp;"A1"&amp;":"&amp;"BZ1"),0)+64)&amp;"1"&amp;":"&amp;CHAR(MATCH("CAB2D Field",INDIRECT("'"&amp;M23&amp;"'!"&amp;"A1"&amp;":"&amp;"BZ1"),0)+64)&amp;"100")))=FALSE),0)),"",INDEX(INDIRECT("'"&amp;M23&amp;"'!"&amp;CHAR(MATCH("Token",INDIRECT("'"&amp;M23&amp;"'!"&amp;"A1"&amp;":"&amp;"BZ1"),0)+64)&amp;"1"&amp;":"&amp;CHAR(MATCH("Token",INDIRECT("'"&amp;M23&amp;"'!"&amp;"A1"&amp;":"&amp;"BZ1"),0)+64)&amp;"100"),MATCH(1,--(ISERROR(SEARCH($D23,INDIRECT("'"&amp;M23&amp;"'!"&amp;CHAR(MATCH("CAB2D Field",INDIRECT("'"&amp;M23&amp;"'!"&amp;"A1"&amp;":"&amp;"BZ1"),0)+64)&amp;"1"&amp;":"&amp;CHAR(MATCH("CAB2D Field",INDIRECT("'"&amp;M23&amp;"'!"&amp;"A1"&amp;":"&amp;"BZ1"),0)+64)&amp;"100")))=FALSE),0)))</f>
        <v/>
      </c>
      <c r="O23" s="139" t="str">
        <f t="shared" ca="1" si="0"/>
        <v/>
      </c>
      <c r="P23" s="139"/>
      <c r="Q23" s="139" t="str">
        <f t="array" aca="1" ref="Q23" ca="1">IF(ISERROR(MATCH($D23,INDIRECT("'"&amp;P23&amp;"'!"&amp;CHAR(MATCH("CAB2D Field",INDIRECT("'"&amp;P23&amp;"'!"&amp;"A1"&amp;":"&amp;"BZ1"),0)+64)&amp;"1"&amp;":"&amp;CHAR(MATCH("CAB2D Field",INDIRECT("'"&amp;P23&amp;"'!"&amp;"A1"&amp;":"&amp;"BZ1"),0)+64)&amp;"100"),0)),"",INDEX(INDIRECT("'"&amp;P23&amp;"'!"&amp;CHAR(MATCH("Token",INDIRECT("'"&amp;P23&amp;"'!"&amp;"A1"&amp;":"&amp;"BZ1"),0)+64)&amp;"1"&amp;":"&amp;CHAR(MATCH("Token",INDIRECT("'"&amp;P23&amp;"'!"&amp;"A1"&amp;":"&amp;"BZ1"),0)+64)&amp;"100"),MATCH($D23,INDIRECT("'"&amp;P23&amp;"'!"&amp;CHAR(MATCH("CAB2D Field",INDIRECT("'"&amp;P23&amp;"'!"&amp;"A1"&amp;":"&amp;"BZ1"),0)+64)&amp;"1"&amp;":"&amp;CHAR(MATCH("CAB2D Field",INDIRECT("'"&amp;P23&amp;"'!"&amp;"A1"&amp;":"&amp;"BZ1"),0)+64)&amp;"100"),0)))</f>
        <v/>
      </c>
      <c r="R23" s="139" t="str">
        <f t="array" aca="1" ref="R23" ca="1">IF(ISERROR(MATCH($D23,INDIRECT("'"&amp;P23&amp;"'!"&amp;CHAR(MATCH("CAB2D Field",INDIRECT("'"&amp;P23&amp;"'!"&amp;"A1"&amp;":"&amp;"BZ1"),0)+64)&amp;"1"&amp;":"&amp;CHAR(MATCH("CAB2D Field",INDIRECT("'"&amp;P23&amp;"'!"&amp;"A1"&amp;":"&amp;"BZ1"),0)+64)&amp;"100"),0)),"",INDEX(INDIRECT("'"&amp;P23&amp;"'!"&amp;CHAR(MATCH("Length",INDIRECT("'"&amp;P23&amp;"'!"&amp;"A1"&amp;":"&amp;"BZ1"),0)+64)&amp;"1"&amp;":"&amp;CHAR(MATCH("Length",INDIRECT("'"&amp;P23&amp;"'!"&amp;"A1"&amp;":"&amp;"BZ1"),0)+64)&amp;"100"),MATCH($D23,INDIRECT("'"&amp;P23&amp;"'!"&amp;CHAR(MATCH("CAB2D Field",INDIRECT("'"&amp;P23&amp;"'!"&amp;"A1"&amp;":"&amp;"BZ1"),0)+64)&amp;"1"&amp;":"&amp;CHAR(MATCH("CAB2D Field",INDIRECT("'"&amp;P23&amp;"'!"&amp;"A1"&amp;":"&amp;"BZ1"),0)+64)&amp;"100"),0)))</f>
        <v/>
      </c>
      <c r="S23" s="139">
        <f t="shared" ca="1" si="2"/>
        <v>2</v>
      </c>
      <c r="T23" s="139" t="str">
        <f t="array" aca="1" ref="T23" ca="1">IF(ISERROR(MATCH(1,--(ISERROR(SEARCH($D23,INDIRECT("'"&amp;M23&amp;"'!"&amp;CHAR(MATCH("CAB2D Field",INDIRECT("'"&amp;M23&amp;"'!"&amp;"A1"&amp;":"&amp;"BZ1"),0)+64)&amp;"1"&amp;":"&amp;CHAR(MATCH("CAB2D Field",INDIRECT("'"&amp;M23&amp;"'!"&amp;"A1"&amp;":"&amp;"BZ1"),0)+64)&amp;"100")))=FALSE),0)),"",INDEX(INDIRECT("'"&amp;M23&amp;"'!"&amp;CHAR(MATCH("Optional mandatory",INDIRECT("'"&amp;M23&amp;"'!"&amp;"A1"&amp;":"&amp;"BZ1"),0)+64)&amp;"1"&amp;":"&amp;CHAR(MATCH("Optional mandatory",INDIRECT("'"&amp;M23&amp;"'!"&amp;"A1"&amp;":"&amp;"BZ1"),0)+64)&amp;"100"),MATCH(1,--(ISERROR(SEARCH($D23,INDIRECT("'"&amp;M23&amp;"'!"&amp;CHAR(MATCH("CAB2D Field",INDIRECT("'"&amp;M23&amp;"'!"&amp;"A1"&amp;":"&amp;"BZ1"),0)+64)&amp;"1"&amp;":"&amp;CHAR(MATCH("CAB2D Field",INDIRECT("'"&amp;M23&amp;"'!"&amp;"A1"&amp;":"&amp;"BZ1"),0)+64)&amp;"100")))=FALSE),0)))</f>
        <v/>
      </c>
      <c r="U23" s="139" t="str">
        <f t="array" aca="1" ref="U23" ca="1">IF(M23="N/A",H23,IF(ISERROR(MATCH(1,--(ISERROR(SEARCH($D23,INDIRECT("'"&amp;M23&amp;"'!"&amp;CHAR(MATCH("CAB2D Field",INDIRECT("'"&amp;M23&amp;"'!"&amp;"A1"&amp;":"&amp;"BZ1"),0)+64)&amp;"1"&amp;":"&amp;CHAR(MATCH("CAB2D Field",INDIRECT("'"&amp;M23&amp;"'!"&amp;"A1"&amp;":"&amp;"BZ1"),0)+64)&amp;"100")))=FALSE),0)),"",INDEX(INDIRECT("'"&amp;M23&amp;"'!"&amp;CHAR(MATCH("Data type",INDIRECT("'"&amp;M23&amp;"'!"&amp;"A1"&amp;":"&amp;"BZ1"),0)+64)&amp;"1"&amp;":"&amp;CHAR(MATCH("Data type",INDIRECT("'"&amp;M23&amp;"'!"&amp;"A1"&amp;":"&amp;"BZ1"),0)+64)&amp;"100"),MATCH(1,--(ISERROR(SEARCH($D23,INDIRECT("'"&amp;M23&amp;"'!"&amp;CHAR(MATCH("CAB2D Field",INDIRECT("'"&amp;M23&amp;"'!"&amp;"A1"&amp;":"&amp;"BZ1"),0)+64)&amp;"1"&amp;":"&amp;CHAR(MATCH("CAB2D Field",INDIRECT("'"&amp;M23&amp;"'!"&amp;"A1"&amp;":"&amp;"BZ1"),0)+64)&amp;"100")))=FALSE),0))))</f>
        <v>N</v>
      </c>
    </row>
    <row r="24" spans="1:21" x14ac:dyDescent="0.25">
      <c r="A24" s="133">
        <f t="shared" si="1"/>
        <v>21</v>
      </c>
      <c r="B24" s="139" t="s">
        <v>1499</v>
      </c>
      <c r="C24" s="139">
        <v>2</v>
      </c>
      <c r="D24" s="243" t="s">
        <v>1502</v>
      </c>
      <c r="E24" s="139" t="s">
        <v>1503</v>
      </c>
      <c r="F24" s="139">
        <v>3</v>
      </c>
      <c r="G24" s="139"/>
      <c r="H24" s="139" t="s">
        <v>170</v>
      </c>
      <c r="I24" s="139">
        <v>1</v>
      </c>
      <c r="J24" s="139" t="s">
        <v>1457</v>
      </c>
      <c r="K24" s="139"/>
      <c r="L24" s="140" t="s">
        <v>1504</v>
      </c>
      <c r="M24" s="139" t="s">
        <v>76</v>
      </c>
      <c r="N24" s="139" t="str">
        <f t="array" aca="1" ref="N24" ca="1">IF(ISERROR(MATCH(1,--(ISERROR(SEARCH($D24,INDIRECT("'"&amp;M24&amp;"'!"&amp;CHAR(MATCH("CAB2D Field",INDIRECT("'"&amp;M24&amp;"'!"&amp;"A1"&amp;":"&amp;"BZ1"),0)+64)&amp;"1"&amp;":"&amp;CHAR(MATCH("CAB2D Field",INDIRECT("'"&amp;M24&amp;"'!"&amp;"A1"&amp;":"&amp;"BZ1"),0)+64)&amp;"100")))=FALSE),0)),"",INDEX(INDIRECT("'"&amp;M24&amp;"'!"&amp;CHAR(MATCH("Token",INDIRECT("'"&amp;M24&amp;"'!"&amp;"A1"&amp;":"&amp;"BZ1"),0)+64)&amp;"1"&amp;":"&amp;CHAR(MATCH("Token",INDIRECT("'"&amp;M24&amp;"'!"&amp;"A1"&amp;":"&amp;"BZ1"),0)+64)&amp;"100"),MATCH(1,--(ISERROR(SEARCH($D24,INDIRECT("'"&amp;M24&amp;"'!"&amp;CHAR(MATCH("CAB2D Field",INDIRECT("'"&amp;M24&amp;"'!"&amp;"A1"&amp;":"&amp;"BZ1"),0)+64)&amp;"1"&amp;":"&amp;CHAR(MATCH("CAB2D Field",INDIRECT("'"&amp;M24&amp;"'!"&amp;"A1"&amp;":"&amp;"BZ1"),0)+64)&amp;"100")))=FALSE),0)))</f>
        <v/>
      </c>
      <c r="O24" s="139" t="str">
        <f t="shared" ca="1" si="0"/>
        <v/>
      </c>
      <c r="P24" s="139"/>
      <c r="Q24" s="139" t="str">
        <f t="array" aca="1" ref="Q24" ca="1">IF(ISERROR(MATCH($D24,INDIRECT("'"&amp;P24&amp;"'!"&amp;CHAR(MATCH("CAB2D Field",INDIRECT("'"&amp;P24&amp;"'!"&amp;"A1"&amp;":"&amp;"BZ1"),0)+64)&amp;"1"&amp;":"&amp;CHAR(MATCH("CAB2D Field",INDIRECT("'"&amp;P24&amp;"'!"&amp;"A1"&amp;":"&amp;"BZ1"),0)+64)&amp;"100"),0)),"",INDEX(INDIRECT("'"&amp;P24&amp;"'!"&amp;CHAR(MATCH("Token",INDIRECT("'"&amp;P24&amp;"'!"&amp;"A1"&amp;":"&amp;"BZ1"),0)+64)&amp;"1"&amp;":"&amp;CHAR(MATCH("Token",INDIRECT("'"&amp;P24&amp;"'!"&amp;"A1"&amp;":"&amp;"BZ1"),0)+64)&amp;"100"),MATCH($D24,INDIRECT("'"&amp;P24&amp;"'!"&amp;CHAR(MATCH("CAB2D Field",INDIRECT("'"&amp;P24&amp;"'!"&amp;"A1"&amp;":"&amp;"BZ1"),0)+64)&amp;"1"&amp;":"&amp;CHAR(MATCH("CAB2D Field",INDIRECT("'"&amp;P24&amp;"'!"&amp;"A1"&amp;":"&amp;"BZ1"),0)+64)&amp;"100"),0)))</f>
        <v/>
      </c>
      <c r="R24" s="139" t="str">
        <f t="array" aca="1" ref="R24" ca="1">IF(ISERROR(MATCH($D24,INDIRECT("'"&amp;P24&amp;"'!"&amp;CHAR(MATCH("CAB2D Field",INDIRECT("'"&amp;P24&amp;"'!"&amp;"A1"&amp;":"&amp;"BZ1"),0)+64)&amp;"1"&amp;":"&amp;CHAR(MATCH("CAB2D Field",INDIRECT("'"&amp;P24&amp;"'!"&amp;"A1"&amp;":"&amp;"BZ1"),0)+64)&amp;"100"),0)),"",INDEX(INDIRECT("'"&amp;P24&amp;"'!"&amp;CHAR(MATCH("Length",INDIRECT("'"&amp;P24&amp;"'!"&amp;"A1"&amp;":"&amp;"BZ1"),0)+64)&amp;"1"&amp;":"&amp;CHAR(MATCH("Length",INDIRECT("'"&amp;P24&amp;"'!"&amp;"A1"&amp;":"&amp;"BZ1"),0)+64)&amp;"100"),MATCH($D24,INDIRECT("'"&amp;P24&amp;"'!"&amp;CHAR(MATCH("CAB2D Field",INDIRECT("'"&amp;P24&amp;"'!"&amp;"A1"&amp;":"&amp;"BZ1"),0)+64)&amp;"1"&amp;":"&amp;CHAR(MATCH("CAB2D Field",INDIRECT("'"&amp;P24&amp;"'!"&amp;"A1"&amp;":"&amp;"BZ1"),0)+64)&amp;"100"),0)))</f>
        <v/>
      </c>
      <c r="S24" s="139">
        <f t="shared" ca="1" si="2"/>
        <v>3</v>
      </c>
      <c r="T24" s="139" t="str">
        <f t="array" aca="1" ref="T24" ca="1">IF(ISERROR(MATCH(1,--(ISERROR(SEARCH($D24,INDIRECT("'"&amp;M24&amp;"'!"&amp;CHAR(MATCH("CAB2D Field",INDIRECT("'"&amp;M24&amp;"'!"&amp;"A1"&amp;":"&amp;"BZ1"),0)+64)&amp;"1"&amp;":"&amp;CHAR(MATCH("CAB2D Field",INDIRECT("'"&amp;M24&amp;"'!"&amp;"A1"&amp;":"&amp;"BZ1"),0)+64)&amp;"100")))=FALSE),0)),"",INDEX(INDIRECT("'"&amp;M24&amp;"'!"&amp;CHAR(MATCH("Optional mandatory",INDIRECT("'"&amp;M24&amp;"'!"&amp;"A1"&amp;":"&amp;"BZ1"),0)+64)&amp;"1"&amp;":"&amp;CHAR(MATCH("Optional mandatory",INDIRECT("'"&amp;M24&amp;"'!"&amp;"A1"&amp;":"&amp;"BZ1"),0)+64)&amp;"100"),MATCH(1,--(ISERROR(SEARCH($D24,INDIRECT("'"&amp;M24&amp;"'!"&amp;CHAR(MATCH("CAB2D Field",INDIRECT("'"&amp;M24&amp;"'!"&amp;"A1"&amp;":"&amp;"BZ1"),0)+64)&amp;"1"&amp;":"&amp;CHAR(MATCH("CAB2D Field",INDIRECT("'"&amp;M24&amp;"'!"&amp;"A1"&amp;":"&amp;"BZ1"),0)+64)&amp;"100")))=FALSE),0)))</f>
        <v/>
      </c>
      <c r="U24" s="139" t="str">
        <f t="array" aca="1" ref="U24" ca="1">IF(M24="N/A",H24,IF(ISERROR(MATCH(1,--(ISERROR(SEARCH($D24,INDIRECT("'"&amp;M24&amp;"'!"&amp;CHAR(MATCH("CAB2D Field",INDIRECT("'"&amp;M24&amp;"'!"&amp;"A1"&amp;":"&amp;"BZ1"),0)+64)&amp;"1"&amp;":"&amp;CHAR(MATCH("CAB2D Field",INDIRECT("'"&amp;M24&amp;"'!"&amp;"A1"&amp;":"&amp;"BZ1"),0)+64)&amp;"100")))=FALSE),0)),"",INDEX(INDIRECT("'"&amp;M24&amp;"'!"&amp;CHAR(MATCH("Data type",INDIRECT("'"&amp;M24&amp;"'!"&amp;"A1"&amp;":"&amp;"BZ1"),0)+64)&amp;"1"&amp;":"&amp;CHAR(MATCH("Data type",INDIRECT("'"&amp;M24&amp;"'!"&amp;"A1"&amp;":"&amp;"BZ1"),0)+64)&amp;"100"),MATCH(1,--(ISERROR(SEARCH($D24,INDIRECT("'"&amp;M24&amp;"'!"&amp;CHAR(MATCH("CAB2D Field",INDIRECT("'"&amp;M24&amp;"'!"&amp;"A1"&amp;":"&amp;"BZ1"),0)+64)&amp;"1"&amp;":"&amp;CHAR(MATCH("CAB2D Field",INDIRECT("'"&amp;M24&amp;"'!"&amp;"A1"&amp;":"&amp;"BZ1"),0)+64)&amp;"100")))=FALSE),0))))</f>
        <v>AN</v>
      </c>
    </row>
    <row r="25" spans="1:21" x14ac:dyDescent="0.25">
      <c r="A25" s="133">
        <f t="shared" si="1"/>
        <v>22</v>
      </c>
      <c r="B25" s="139" t="s">
        <v>1499</v>
      </c>
      <c r="C25" s="139">
        <v>3</v>
      </c>
      <c r="D25" s="243" t="s">
        <v>1505</v>
      </c>
      <c r="E25" s="139" t="s">
        <v>1506</v>
      </c>
      <c r="F25" s="139">
        <v>1</v>
      </c>
      <c r="G25" s="139"/>
      <c r="H25" s="139" t="s">
        <v>166</v>
      </c>
      <c r="I25" s="139">
        <v>1</v>
      </c>
      <c r="J25" s="139" t="s">
        <v>1457</v>
      </c>
      <c r="K25" s="139"/>
      <c r="L25" s="140" t="s">
        <v>1507</v>
      </c>
      <c r="M25" s="139" t="s">
        <v>76</v>
      </c>
      <c r="N25" s="139" t="str">
        <f t="array" aca="1" ref="N25" ca="1">IF(ISERROR(MATCH(1,--(ISERROR(SEARCH($D25,INDIRECT("'"&amp;M25&amp;"'!"&amp;CHAR(MATCH("CAB2D Field",INDIRECT("'"&amp;M25&amp;"'!"&amp;"A1"&amp;":"&amp;"BZ1"),0)+64)&amp;"1"&amp;":"&amp;CHAR(MATCH("CAB2D Field",INDIRECT("'"&amp;M25&amp;"'!"&amp;"A1"&amp;":"&amp;"BZ1"),0)+64)&amp;"100")))=FALSE),0)),"",INDEX(INDIRECT("'"&amp;M25&amp;"'!"&amp;CHAR(MATCH("Token",INDIRECT("'"&amp;M25&amp;"'!"&amp;"A1"&amp;":"&amp;"BZ1"),0)+64)&amp;"1"&amp;":"&amp;CHAR(MATCH("Token",INDIRECT("'"&amp;M25&amp;"'!"&amp;"A1"&amp;":"&amp;"BZ1"),0)+64)&amp;"100"),MATCH(1,--(ISERROR(SEARCH($D25,INDIRECT("'"&amp;M25&amp;"'!"&amp;CHAR(MATCH("CAB2D Field",INDIRECT("'"&amp;M25&amp;"'!"&amp;"A1"&amp;":"&amp;"BZ1"),0)+64)&amp;"1"&amp;":"&amp;CHAR(MATCH("CAB2D Field",INDIRECT("'"&amp;M25&amp;"'!"&amp;"A1"&amp;":"&amp;"BZ1"),0)+64)&amp;"100")))=FALSE),0)))</f>
        <v/>
      </c>
      <c r="O25" s="139" t="str">
        <f t="shared" ca="1" si="0"/>
        <v/>
      </c>
      <c r="P25" s="139"/>
      <c r="Q25" s="139" t="str">
        <f t="array" aca="1" ref="Q25" ca="1">IF(ISERROR(MATCH($D25,INDIRECT("'"&amp;P25&amp;"'!"&amp;CHAR(MATCH("CAB2D Field",INDIRECT("'"&amp;P25&amp;"'!"&amp;"A1"&amp;":"&amp;"BZ1"),0)+64)&amp;"1"&amp;":"&amp;CHAR(MATCH("CAB2D Field",INDIRECT("'"&amp;P25&amp;"'!"&amp;"A1"&amp;":"&amp;"BZ1"),0)+64)&amp;"100"),0)),"",INDEX(INDIRECT("'"&amp;P25&amp;"'!"&amp;CHAR(MATCH("Token",INDIRECT("'"&amp;P25&amp;"'!"&amp;"A1"&amp;":"&amp;"BZ1"),0)+64)&amp;"1"&amp;":"&amp;CHAR(MATCH("Token",INDIRECT("'"&amp;P25&amp;"'!"&amp;"A1"&amp;":"&amp;"BZ1"),0)+64)&amp;"100"),MATCH($D25,INDIRECT("'"&amp;P25&amp;"'!"&amp;CHAR(MATCH("CAB2D Field",INDIRECT("'"&amp;P25&amp;"'!"&amp;"A1"&amp;":"&amp;"BZ1"),0)+64)&amp;"1"&amp;":"&amp;CHAR(MATCH("CAB2D Field",INDIRECT("'"&amp;P25&amp;"'!"&amp;"A1"&amp;":"&amp;"BZ1"),0)+64)&amp;"100"),0)))</f>
        <v/>
      </c>
      <c r="R25" s="139" t="str">
        <f t="array" aca="1" ref="R25" ca="1">IF(ISERROR(MATCH($D25,INDIRECT("'"&amp;P25&amp;"'!"&amp;CHAR(MATCH("CAB2D Field",INDIRECT("'"&amp;P25&amp;"'!"&amp;"A1"&amp;":"&amp;"BZ1"),0)+64)&amp;"1"&amp;":"&amp;CHAR(MATCH("CAB2D Field",INDIRECT("'"&amp;P25&amp;"'!"&amp;"A1"&amp;":"&amp;"BZ1"),0)+64)&amp;"100"),0)),"",INDEX(INDIRECT("'"&amp;P25&amp;"'!"&amp;CHAR(MATCH("Length",INDIRECT("'"&amp;P25&amp;"'!"&amp;"A1"&amp;":"&amp;"BZ1"),0)+64)&amp;"1"&amp;":"&amp;CHAR(MATCH("Length",INDIRECT("'"&amp;P25&amp;"'!"&amp;"A1"&amp;":"&amp;"BZ1"),0)+64)&amp;"100"),MATCH($D25,INDIRECT("'"&amp;P25&amp;"'!"&amp;CHAR(MATCH("CAB2D Field",INDIRECT("'"&amp;P25&amp;"'!"&amp;"A1"&amp;":"&amp;"BZ1"),0)+64)&amp;"1"&amp;":"&amp;CHAR(MATCH("CAB2D Field",INDIRECT("'"&amp;P25&amp;"'!"&amp;"A1"&amp;":"&amp;"BZ1"),0)+64)&amp;"100"),0)))</f>
        <v/>
      </c>
      <c r="S25" s="139">
        <f t="shared" ca="1" si="2"/>
        <v>1</v>
      </c>
      <c r="T25" s="139" t="str">
        <f t="array" aca="1" ref="T25" ca="1">IF(ISERROR(MATCH(1,--(ISERROR(SEARCH($D25,INDIRECT("'"&amp;M25&amp;"'!"&amp;CHAR(MATCH("CAB2D Field",INDIRECT("'"&amp;M25&amp;"'!"&amp;"A1"&amp;":"&amp;"BZ1"),0)+64)&amp;"1"&amp;":"&amp;CHAR(MATCH("CAB2D Field",INDIRECT("'"&amp;M25&amp;"'!"&amp;"A1"&amp;":"&amp;"BZ1"),0)+64)&amp;"100")))=FALSE),0)),"",INDEX(INDIRECT("'"&amp;M25&amp;"'!"&amp;CHAR(MATCH("Optional mandatory",INDIRECT("'"&amp;M25&amp;"'!"&amp;"A1"&amp;":"&amp;"BZ1"),0)+64)&amp;"1"&amp;":"&amp;CHAR(MATCH("Optional mandatory",INDIRECT("'"&amp;M25&amp;"'!"&amp;"A1"&amp;":"&amp;"BZ1"),0)+64)&amp;"100"),MATCH(1,--(ISERROR(SEARCH($D25,INDIRECT("'"&amp;M25&amp;"'!"&amp;CHAR(MATCH("CAB2D Field",INDIRECT("'"&amp;M25&amp;"'!"&amp;"A1"&amp;":"&amp;"BZ1"),0)+64)&amp;"1"&amp;":"&amp;CHAR(MATCH("CAB2D Field",INDIRECT("'"&amp;M25&amp;"'!"&amp;"A1"&amp;":"&amp;"BZ1"),0)+64)&amp;"100")))=FALSE),0)))</f>
        <v/>
      </c>
      <c r="U25" s="139" t="str">
        <f t="array" aca="1" ref="U25" ca="1">IF(M25="N/A",H25,IF(ISERROR(MATCH(1,--(ISERROR(SEARCH($D25,INDIRECT("'"&amp;M25&amp;"'!"&amp;CHAR(MATCH("CAB2D Field",INDIRECT("'"&amp;M25&amp;"'!"&amp;"A1"&amp;":"&amp;"BZ1"),0)+64)&amp;"1"&amp;":"&amp;CHAR(MATCH("CAB2D Field",INDIRECT("'"&amp;M25&amp;"'!"&amp;"A1"&amp;":"&amp;"BZ1"),0)+64)&amp;"100")))=FALSE),0)),"",INDEX(INDIRECT("'"&amp;M25&amp;"'!"&amp;CHAR(MATCH("Data type",INDIRECT("'"&amp;M25&amp;"'!"&amp;"A1"&amp;":"&amp;"BZ1"),0)+64)&amp;"1"&amp;":"&amp;CHAR(MATCH("Data type",INDIRECT("'"&amp;M25&amp;"'!"&amp;"A1"&amp;":"&amp;"BZ1"),0)+64)&amp;"100"),MATCH(1,--(ISERROR(SEARCH($D25,INDIRECT("'"&amp;M25&amp;"'!"&amp;CHAR(MATCH("CAB2D Field",INDIRECT("'"&amp;M25&amp;"'!"&amp;"A1"&amp;":"&amp;"BZ1"),0)+64)&amp;"1"&amp;":"&amp;CHAR(MATCH("CAB2D Field",INDIRECT("'"&amp;M25&amp;"'!"&amp;"A1"&amp;":"&amp;"BZ1"),0)+64)&amp;"100")))=FALSE),0))))</f>
        <v>N</v>
      </c>
    </row>
    <row r="26" spans="1:21" x14ac:dyDescent="0.25">
      <c r="A26" s="133">
        <f t="shared" si="1"/>
        <v>23</v>
      </c>
      <c r="B26" s="139" t="s">
        <v>1499</v>
      </c>
      <c r="C26" s="139">
        <v>4</v>
      </c>
      <c r="D26" s="243" t="s">
        <v>1508</v>
      </c>
      <c r="E26" s="139" t="s">
        <v>1509</v>
      </c>
      <c r="F26" s="139">
        <v>1</v>
      </c>
      <c r="G26" s="139"/>
      <c r="H26" s="139" t="s">
        <v>166</v>
      </c>
      <c r="I26" s="139">
        <v>2</v>
      </c>
      <c r="J26" s="139" t="s">
        <v>1457</v>
      </c>
      <c r="K26" s="139"/>
      <c r="L26" s="140" t="s">
        <v>1510</v>
      </c>
      <c r="M26" s="139" t="s">
        <v>76</v>
      </c>
      <c r="N26" s="139" t="str">
        <f t="array" aca="1" ref="N26" ca="1">IF(ISERROR(MATCH(1,--(ISERROR(SEARCH($D26,INDIRECT("'"&amp;M26&amp;"'!"&amp;CHAR(MATCH("CAB2D Field",INDIRECT("'"&amp;M26&amp;"'!"&amp;"A1"&amp;":"&amp;"BZ1"),0)+64)&amp;"1"&amp;":"&amp;CHAR(MATCH("CAB2D Field",INDIRECT("'"&amp;M26&amp;"'!"&amp;"A1"&amp;":"&amp;"BZ1"),0)+64)&amp;"100")))=FALSE),0)),"",INDEX(INDIRECT("'"&amp;M26&amp;"'!"&amp;CHAR(MATCH("Token",INDIRECT("'"&amp;M26&amp;"'!"&amp;"A1"&amp;":"&amp;"BZ1"),0)+64)&amp;"1"&amp;":"&amp;CHAR(MATCH("Token",INDIRECT("'"&amp;M26&amp;"'!"&amp;"A1"&amp;":"&amp;"BZ1"),0)+64)&amp;"100"),MATCH(1,--(ISERROR(SEARCH($D26,INDIRECT("'"&amp;M26&amp;"'!"&amp;CHAR(MATCH("CAB2D Field",INDIRECT("'"&amp;M26&amp;"'!"&amp;"A1"&amp;":"&amp;"BZ1"),0)+64)&amp;"1"&amp;":"&amp;CHAR(MATCH("CAB2D Field",INDIRECT("'"&amp;M26&amp;"'!"&amp;"A1"&amp;":"&amp;"BZ1"),0)+64)&amp;"100")))=FALSE),0)))</f>
        <v/>
      </c>
      <c r="O26" s="139" t="str">
        <f t="shared" ca="1" si="0"/>
        <v/>
      </c>
      <c r="P26" s="139"/>
      <c r="Q26" s="139" t="str">
        <f t="array" aca="1" ref="Q26" ca="1">IF(ISERROR(MATCH($D26,INDIRECT("'"&amp;P26&amp;"'!"&amp;CHAR(MATCH("CAB2D Field",INDIRECT("'"&amp;P26&amp;"'!"&amp;"A1"&amp;":"&amp;"BZ1"),0)+64)&amp;"1"&amp;":"&amp;CHAR(MATCH("CAB2D Field",INDIRECT("'"&amp;P26&amp;"'!"&amp;"A1"&amp;":"&amp;"BZ1"),0)+64)&amp;"100"),0)),"",INDEX(INDIRECT("'"&amp;P26&amp;"'!"&amp;CHAR(MATCH("Token",INDIRECT("'"&amp;P26&amp;"'!"&amp;"A1"&amp;":"&amp;"BZ1"),0)+64)&amp;"1"&amp;":"&amp;CHAR(MATCH("Token",INDIRECT("'"&amp;P26&amp;"'!"&amp;"A1"&amp;":"&amp;"BZ1"),0)+64)&amp;"100"),MATCH($D26,INDIRECT("'"&amp;P26&amp;"'!"&amp;CHAR(MATCH("CAB2D Field",INDIRECT("'"&amp;P26&amp;"'!"&amp;"A1"&amp;":"&amp;"BZ1"),0)+64)&amp;"1"&amp;":"&amp;CHAR(MATCH("CAB2D Field",INDIRECT("'"&amp;P26&amp;"'!"&amp;"A1"&amp;":"&amp;"BZ1"),0)+64)&amp;"100"),0)))</f>
        <v/>
      </c>
      <c r="R26" s="139" t="str">
        <f t="array" aca="1" ref="R26" ca="1">IF(ISERROR(MATCH($D26,INDIRECT("'"&amp;P26&amp;"'!"&amp;CHAR(MATCH("CAB2D Field",INDIRECT("'"&amp;P26&amp;"'!"&amp;"A1"&amp;":"&amp;"BZ1"),0)+64)&amp;"1"&amp;":"&amp;CHAR(MATCH("CAB2D Field",INDIRECT("'"&amp;P26&amp;"'!"&amp;"A1"&amp;":"&amp;"BZ1"),0)+64)&amp;"100"),0)),"",INDEX(INDIRECT("'"&amp;P26&amp;"'!"&amp;CHAR(MATCH("Length",INDIRECT("'"&amp;P26&amp;"'!"&amp;"A1"&amp;":"&amp;"BZ1"),0)+64)&amp;"1"&amp;":"&amp;CHAR(MATCH("Length",INDIRECT("'"&amp;P26&amp;"'!"&amp;"A1"&amp;":"&amp;"BZ1"),0)+64)&amp;"100"),MATCH($D26,INDIRECT("'"&amp;P26&amp;"'!"&amp;CHAR(MATCH("CAB2D Field",INDIRECT("'"&amp;P26&amp;"'!"&amp;"A1"&amp;":"&amp;"BZ1"),0)+64)&amp;"1"&amp;":"&amp;CHAR(MATCH("CAB2D Field",INDIRECT("'"&amp;P26&amp;"'!"&amp;"A1"&amp;":"&amp;"BZ1"),0)+64)&amp;"100"),0)))</f>
        <v/>
      </c>
      <c r="S26" s="139">
        <f t="shared" ca="1" si="2"/>
        <v>1</v>
      </c>
      <c r="T26" s="139" t="str">
        <f t="array" aca="1" ref="T26" ca="1">IF(ISERROR(MATCH(1,--(ISERROR(SEARCH($D26,INDIRECT("'"&amp;M26&amp;"'!"&amp;CHAR(MATCH("CAB2D Field",INDIRECT("'"&amp;M26&amp;"'!"&amp;"A1"&amp;":"&amp;"BZ1"),0)+64)&amp;"1"&amp;":"&amp;CHAR(MATCH("CAB2D Field",INDIRECT("'"&amp;M26&amp;"'!"&amp;"A1"&amp;":"&amp;"BZ1"),0)+64)&amp;"100")))=FALSE),0)),"",INDEX(INDIRECT("'"&amp;M26&amp;"'!"&amp;CHAR(MATCH("Optional mandatory",INDIRECT("'"&amp;M26&amp;"'!"&amp;"A1"&amp;":"&amp;"BZ1"),0)+64)&amp;"1"&amp;":"&amp;CHAR(MATCH("Optional mandatory",INDIRECT("'"&amp;M26&amp;"'!"&amp;"A1"&amp;":"&amp;"BZ1"),0)+64)&amp;"100"),MATCH(1,--(ISERROR(SEARCH($D26,INDIRECT("'"&amp;M26&amp;"'!"&amp;CHAR(MATCH("CAB2D Field",INDIRECT("'"&amp;M26&amp;"'!"&amp;"A1"&amp;":"&amp;"BZ1"),0)+64)&amp;"1"&amp;":"&amp;CHAR(MATCH("CAB2D Field",INDIRECT("'"&amp;M26&amp;"'!"&amp;"A1"&amp;":"&amp;"BZ1"),0)+64)&amp;"100")))=FALSE),0)))</f>
        <v/>
      </c>
      <c r="U26" s="139" t="str">
        <f t="array" aca="1" ref="U26" ca="1">IF(M26="N/A",H26,IF(ISERROR(MATCH(1,--(ISERROR(SEARCH($D26,INDIRECT("'"&amp;M26&amp;"'!"&amp;CHAR(MATCH("CAB2D Field",INDIRECT("'"&amp;M26&amp;"'!"&amp;"A1"&amp;":"&amp;"BZ1"),0)+64)&amp;"1"&amp;":"&amp;CHAR(MATCH("CAB2D Field",INDIRECT("'"&amp;M26&amp;"'!"&amp;"A1"&amp;":"&amp;"BZ1"),0)+64)&amp;"100")))=FALSE),0)),"",INDEX(INDIRECT("'"&amp;M26&amp;"'!"&amp;CHAR(MATCH("Data type",INDIRECT("'"&amp;M26&amp;"'!"&amp;"A1"&amp;":"&amp;"BZ1"),0)+64)&amp;"1"&amp;":"&amp;CHAR(MATCH("Data type",INDIRECT("'"&amp;M26&amp;"'!"&amp;"A1"&amp;":"&amp;"BZ1"),0)+64)&amp;"100"),MATCH(1,--(ISERROR(SEARCH($D26,INDIRECT("'"&amp;M26&amp;"'!"&amp;CHAR(MATCH("CAB2D Field",INDIRECT("'"&amp;M26&amp;"'!"&amp;"A1"&amp;":"&amp;"BZ1"),0)+64)&amp;"1"&amp;":"&amp;CHAR(MATCH("CAB2D Field",INDIRECT("'"&amp;M26&amp;"'!"&amp;"A1"&amp;":"&amp;"BZ1"),0)+64)&amp;"100")))=FALSE),0))))</f>
        <v>N</v>
      </c>
    </row>
    <row r="27" spans="1:21" x14ac:dyDescent="0.25">
      <c r="A27" s="133">
        <f t="shared" si="1"/>
        <v>24</v>
      </c>
      <c r="B27" s="139" t="s">
        <v>1499</v>
      </c>
      <c r="C27" s="139">
        <v>5</v>
      </c>
      <c r="D27" s="243" t="s">
        <v>1511</v>
      </c>
      <c r="E27" s="139" t="s">
        <v>1512</v>
      </c>
      <c r="F27" s="139">
        <v>1</v>
      </c>
      <c r="G27" s="139"/>
      <c r="H27" s="139" t="s">
        <v>166</v>
      </c>
      <c r="I27" s="139">
        <v>1</v>
      </c>
      <c r="J27" s="139" t="s">
        <v>1457</v>
      </c>
      <c r="K27" s="139"/>
      <c r="L27" s="140" t="s">
        <v>1510</v>
      </c>
      <c r="M27" s="139" t="s">
        <v>76</v>
      </c>
      <c r="N27" s="139" t="str">
        <f t="array" aca="1" ref="N27" ca="1">IF(ISERROR(MATCH(1,--(ISERROR(SEARCH($D27,INDIRECT("'"&amp;M27&amp;"'!"&amp;CHAR(MATCH("CAB2D Field",INDIRECT("'"&amp;M27&amp;"'!"&amp;"A1"&amp;":"&amp;"BZ1"),0)+64)&amp;"1"&amp;":"&amp;CHAR(MATCH("CAB2D Field",INDIRECT("'"&amp;M27&amp;"'!"&amp;"A1"&amp;":"&amp;"BZ1"),0)+64)&amp;"100")))=FALSE),0)),"",INDEX(INDIRECT("'"&amp;M27&amp;"'!"&amp;CHAR(MATCH("Token",INDIRECT("'"&amp;M27&amp;"'!"&amp;"A1"&amp;":"&amp;"BZ1"),0)+64)&amp;"1"&amp;":"&amp;CHAR(MATCH("Token",INDIRECT("'"&amp;M27&amp;"'!"&amp;"A1"&amp;":"&amp;"BZ1"),0)+64)&amp;"100"),MATCH(1,--(ISERROR(SEARCH($D27,INDIRECT("'"&amp;M27&amp;"'!"&amp;CHAR(MATCH("CAB2D Field",INDIRECT("'"&amp;M27&amp;"'!"&amp;"A1"&amp;":"&amp;"BZ1"),0)+64)&amp;"1"&amp;":"&amp;CHAR(MATCH("CAB2D Field",INDIRECT("'"&amp;M27&amp;"'!"&amp;"A1"&amp;":"&amp;"BZ1"),0)+64)&amp;"100")))=FALSE),0)))</f>
        <v/>
      </c>
      <c r="O27" s="139" t="str">
        <f t="shared" ca="1" si="0"/>
        <v/>
      </c>
      <c r="P27" s="139"/>
      <c r="Q27" s="139" t="str">
        <f t="array" aca="1" ref="Q27" ca="1">IF(ISERROR(MATCH($D27,INDIRECT("'"&amp;P27&amp;"'!"&amp;CHAR(MATCH("CAB2D Field",INDIRECT("'"&amp;P27&amp;"'!"&amp;"A1"&amp;":"&amp;"BZ1"),0)+64)&amp;"1"&amp;":"&amp;CHAR(MATCH("CAB2D Field",INDIRECT("'"&amp;P27&amp;"'!"&amp;"A1"&amp;":"&amp;"BZ1"),0)+64)&amp;"100"),0)),"",INDEX(INDIRECT("'"&amp;P27&amp;"'!"&amp;CHAR(MATCH("Token",INDIRECT("'"&amp;P27&amp;"'!"&amp;"A1"&amp;":"&amp;"BZ1"),0)+64)&amp;"1"&amp;":"&amp;CHAR(MATCH("Token",INDIRECT("'"&amp;P27&amp;"'!"&amp;"A1"&amp;":"&amp;"BZ1"),0)+64)&amp;"100"),MATCH($D27,INDIRECT("'"&amp;P27&amp;"'!"&amp;CHAR(MATCH("CAB2D Field",INDIRECT("'"&amp;P27&amp;"'!"&amp;"A1"&amp;":"&amp;"BZ1"),0)+64)&amp;"1"&amp;":"&amp;CHAR(MATCH("CAB2D Field",INDIRECT("'"&amp;P27&amp;"'!"&amp;"A1"&amp;":"&amp;"BZ1"),0)+64)&amp;"100"),0)))</f>
        <v/>
      </c>
      <c r="R27" s="139" t="str">
        <f t="array" aca="1" ref="R27" ca="1">IF(ISERROR(MATCH($D27,INDIRECT("'"&amp;P27&amp;"'!"&amp;CHAR(MATCH("CAB2D Field",INDIRECT("'"&amp;P27&amp;"'!"&amp;"A1"&amp;":"&amp;"BZ1"),0)+64)&amp;"1"&amp;":"&amp;CHAR(MATCH("CAB2D Field",INDIRECT("'"&amp;P27&amp;"'!"&amp;"A1"&amp;":"&amp;"BZ1"),0)+64)&amp;"100"),0)),"",INDEX(INDIRECT("'"&amp;P27&amp;"'!"&amp;CHAR(MATCH("Length",INDIRECT("'"&amp;P27&amp;"'!"&amp;"A1"&amp;":"&amp;"BZ1"),0)+64)&amp;"1"&amp;":"&amp;CHAR(MATCH("Length",INDIRECT("'"&amp;P27&amp;"'!"&amp;"A1"&amp;":"&amp;"BZ1"),0)+64)&amp;"100"),MATCH($D27,INDIRECT("'"&amp;P27&amp;"'!"&amp;CHAR(MATCH("CAB2D Field",INDIRECT("'"&amp;P27&amp;"'!"&amp;"A1"&amp;":"&amp;"BZ1"),0)+64)&amp;"1"&amp;":"&amp;CHAR(MATCH("CAB2D Field",INDIRECT("'"&amp;P27&amp;"'!"&amp;"A1"&amp;":"&amp;"BZ1"),0)+64)&amp;"100"),0)))</f>
        <v/>
      </c>
      <c r="S27" s="139">
        <f t="shared" ca="1" si="2"/>
        <v>1</v>
      </c>
      <c r="T27" s="139" t="str">
        <f t="array" aca="1" ref="T27" ca="1">IF(ISERROR(MATCH(1,--(ISERROR(SEARCH($D27,INDIRECT("'"&amp;M27&amp;"'!"&amp;CHAR(MATCH("CAB2D Field",INDIRECT("'"&amp;M27&amp;"'!"&amp;"A1"&amp;":"&amp;"BZ1"),0)+64)&amp;"1"&amp;":"&amp;CHAR(MATCH("CAB2D Field",INDIRECT("'"&amp;M27&amp;"'!"&amp;"A1"&amp;":"&amp;"BZ1"),0)+64)&amp;"100")))=FALSE),0)),"",INDEX(INDIRECT("'"&amp;M27&amp;"'!"&amp;CHAR(MATCH("Optional mandatory",INDIRECT("'"&amp;M27&amp;"'!"&amp;"A1"&amp;":"&amp;"BZ1"),0)+64)&amp;"1"&amp;":"&amp;CHAR(MATCH("Optional mandatory",INDIRECT("'"&amp;M27&amp;"'!"&amp;"A1"&amp;":"&amp;"BZ1"),0)+64)&amp;"100"),MATCH(1,--(ISERROR(SEARCH($D27,INDIRECT("'"&amp;M27&amp;"'!"&amp;CHAR(MATCH("CAB2D Field",INDIRECT("'"&amp;M27&amp;"'!"&amp;"A1"&amp;":"&amp;"BZ1"),0)+64)&amp;"1"&amp;":"&amp;CHAR(MATCH("CAB2D Field",INDIRECT("'"&amp;M27&amp;"'!"&amp;"A1"&amp;":"&amp;"BZ1"),0)+64)&amp;"100")))=FALSE),0)))</f>
        <v/>
      </c>
      <c r="U27" s="139" t="str">
        <f t="array" aca="1" ref="U27" ca="1">IF(M27="N/A",H27,IF(ISERROR(MATCH(1,--(ISERROR(SEARCH($D27,INDIRECT("'"&amp;M27&amp;"'!"&amp;CHAR(MATCH("CAB2D Field",INDIRECT("'"&amp;M27&amp;"'!"&amp;"A1"&amp;":"&amp;"BZ1"),0)+64)&amp;"1"&amp;":"&amp;CHAR(MATCH("CAB2D Field",INDIRECT("'"&amp;M27&amp;"'!"&amp;"A1"&amp;":"&amp;"BZ1"),0)+64)&amp;"100")))=FALSE),0)),"",INDEX(INDIRECT("'"&amp;M27&amp;"'!"&amp;CHAR(MATCH("Data type",INDIRECT("'"&amp;M27&amp;"'!"&amp;"A1"&amp;":"&amp;"BZ1"),0)+64)&amp;"1"&amp;":"&amp;CHAR(MATCH("Data type",INDIRECT("'"&amp;M27&amp;"'!"&amp;"A1"&amp;":"&amp;"BZ1"),0)+64)&amp;"100"),MATCH(1,--(ISERROR(SEARCH($D27,INDIRECT("'"&amp;M27&amp;"'!"&amp;CHAR(MATCH("CAB2D Field",INDIRECT("'"&amp;M27&amp;"'!"&amp;"A1"&amp;":"&amp;"BZ1"),0)+64)&amp;"1"&amp;":"&amp;CHAR(MATCH("CAB2D Field",INDIRECT("'"&amp;M27&amp;"'!"&amp;"A1"&amp;":"&amp;"BZ1"),0)+64)&amp;"100")))=FALSE),0))))</f>
        <v>N</v>
      </c>
    </row>
    <row r="28" spans="1:21" ht="24" x14ac:dyDescent="0.25">
      <c r="A28" s="133">
        <f t="shared" si="1"/>
        <v>25</v>
      </c>
      <c r="B28" s="139" t="s">
        <v>1499</v>
      </c>
      <c r="C28" s="139"/>
      <c r="D28" s="243"/>
      <c r="E28" s="139" t="s">
        <v>1513</v>
      </c>
      <c r="F28" s="139">
        <v>150</v>
      </c>
      <c r="G28" s="139">
        <f>SUBTOTAL(9,G29:G38)</f>
        <v>343</v>
      </c>
      <c r="H28" s="139"/>
      <c r="I28" s="139">
        <v>1</v>
      </c>
      <c r="J28" s="139"/>
      <c r="K28" s="142" t="s">
        <v>1514</v>
      </c>
      <c r="L28" s="141" t="s">
        <v>1515</v>
      </c>
      <c r="M28" s="139" t="s">
        <v>1463</v>
      </c>
      <c r="N28" s="139" t="str">
        <f t="array" aca="1" ref="N28" ca="1">IF(ISERROR(MATCH(1,--(ISERROR(SEARCH($D28,INDIRECT("'"&amp;M28&amp;"'!"&amp;CHAR(MATCH("CAB2D Field",INDIRECT("'"&amp;M28&amp;"'!"&amp;"A1"&amp;":"&amp;"BZ1"),0)+64)&amp;"1"&amp;":"&amp;CHAR(MATCH("CAB2D Field",INDIRECT("'"&amp;M28&amp;"'!"&amp;"A1"&amp;":"&amp;"BZ1"),0)+64)&amp;"100")))=FALSE),0)),"",INDEX(INDIRECT("'"&amp;M28&amp;"'!"&amp;CHAR(MATCH("Token",INDIRECT("'"&amp;M28&amp;"'!"&amp;"A1"&amp;":"&amp;"BZ1"),0)+64)&amp;"1"&amp;":"&amp;CHAR(MATCH("Token",INDIRECT("'"&amp;M28&amp;"'!"&amp;"A1"&amp;":"&amp;"BZ1"),0)+64)&amp;"100"),MATCH(1,--(ISERROR(SEARCH($D28,INDIRECT("'"&amp;M28&amp;"'!"&amp;CHAR(MATCH("CAB2D Field",INDIRECT("'"&amp;M28&amp;"'!"&amp;"A1"&amp;":"&amp;"BZ1"),0)+64)&amp;"1"&amp;":"&amp;CHAR(MATCH("CAB2D Field",INDIRECT("'"&amp;M28&amp;"'!"&amp;"A1"&amp;":"&amp;"BZ1"),0)+64)&amp;"100")))=FALSE),0)))</f>
        <v>Token</v>
      </c>
      <c r="O28" s="139" t="str">
        <f t="shared" ca="1" si="0"/>
        <v/>
      </c>
      <c r="P28" s="139"/>
      <c r="Q28" s="139" t="str">
        <f t="array" aca="1" ref="Q28" ca="1">IF(ISERROR(MATCH($D28,INDIRECT("'"&amp;P28&amp;"'!"&amp;CHAR(MATCH("CAB2D Field",INDIRECT("'"&amp;P28&amp;"'!"&amp;"A1"&amp;":"&amp;"BZ1"),0)+64)&amp;"1"&amp;":"&amp;CHAR(MATCH("CAB2D Field",INDIRECT("'"&amp;P28&amp;"'!"&amp;"A1"&amp;":"&amp;"BZ1"),0)+64)&amp;"100"),0)),"",INDEX(INDIRECT("'"&amp;P28&amp;"'!"&amp;CHAR(MATCH("Token",INDIRECT("'"&amp;P28&amp;"'!"&amp;"A1"&amp;":"&amp;"BZ1"),0)+64)&amp;"1"&amp;":"&amp;CHAR(MATCH("Token",INDIRECT("'"&amp;P28&amp;"'!"&amp;"A1"&amp;":"&amp;"BZ1"),0)+64)&amp;"100"),MATCH($D28,INDIRECT("'"&amp;P28&amp;"'!"&amp;CHAR(MATCH("CAB2D Field",INDIRECT("'"&amp;P28&amp;"'!"&amp;"A1"&amp;":"&amp;"BZ1"),0)+64)&amp;"1"&amp;":"&amp;CHAR(MATCH("CAB2D Field",INDIRECT("'"&amp;P28&amp;"'!"&amp;"A1"&amp;":"&amp;"BZ1"),0)+64)&amp;"100"),0)))</f>
        <v/>
      </c>
      <c r="R28" s="139" t="str">
        <f t="array" aca="1" ref="R28" ca="1">IF(ISERROR(MATCH($D28,INDIRECT("'"&amp;P28&amp;"'!"&amp;CHAR(MATCH("CAB2D Field",INDIRECT("'"&amp;P28&amp;"'!"&amp;"A1"&amp;":"&amp;"BZ1"),0)+64)&amp;"1"&amp;":"&amp;CHAR(MATCH("CAB2D Field",INDIRECT("'"&amp;P28&amp;"'!"&amp;"A1"&amp;":"&amp;"BZ1"),0)+64)&amp;"100"),0)),"",INDEX(INDIRECT("'"&amp;P28&amp;"'!"&amp;CHAR(MATCH("Length",INDIRECT("'"&amp;P28&amp;"'!"&amp;"A1"&amp;":"&amp;"BZ1"),0)+64)&amp;"1"&amp;":"&amp;CHAR(MATCH("Length",INDIRECT("'"&amp;P28&amp;"'!"&amp;"A1"&amp;":"&amp;"BZ1"),0)+64)&amp;"100"),MATCH($D28,INDIRECT("'"&amp;P28&amp;"'!"&amp;CHAR(MATCH("CAB2D Field",INDIRECT("'"&amp;P28&amp;"'!"&amp;"A1"&amp;":"&amp;"BZ1"),0)+64)&amp;"1"&amp;":"&amp;CHAR(MATCH("CAB2D Field",INDIRECT("'"&amp;P28&amp;"'!"&amp;"A1"&amp;":"&amp;"BZ1"),0)+64)&amp;"100"),0)))</f>
        <v/>
      </c>
      <c r="S28" s="139">
        <f t="shared" ca="1" si="2"/>
        <v>343</v>
      </c>
      <c r="T28" s="139" t="str">
        <f t="array" aca="1" ref="T28" ca="1">IF(ISERROR(MATCH(1,--(ISERROR(SEARCH($D28,INDIRECT("'"&amp;M28&amp;"'!"&amp;CHAR(MATCH("CAB2D Field",INDIRECT("'"&amp;M28&amp;"'!"&amp;"A1"&amp;":"&amp;"BZ1"),0)+64)&amp;"1"&amp;":"&amp;CHAR(MATCH("CAB2D Field",INDIRECT("'"&amp;M28&amp;"'!"&amp;"A1"&amp;":"&amp;"BZ1"),0)+64)&amp;"100")))=FALSE),0)),"",INDEX(INDIRECT("'"&amp;M28&amp;"'!"&amp;CHAR(MATCH("Optional mandatory",INDIRECT("'"&amp;M28&amp;"'!"&amp;"A1"&amp;":"&amp;"BZ1"),0)+64)&amp;"1"&amp;":"&amp;CHAR(MATCH("Optional mandatory",INDIRECT("'"&amp;M28&amp;"'!"&amp;"A1"&amp;":"&amp;"BZ1"),0)+64)&amp;"100"),MATCH(1,--(ISERROR(SEARCH($D28,INDIRECT("'"&amp;M28&amp;"'!"&amp;CHAR(MATCH("CAB2D Field",INDIRECT("'"&amp;M28&amp;"'!"&amp;"A1"&amp;":"&amp;"BZ1"),0)+64)&amp;"1"&amp;":"&amp;CHAR(MATCH("CAB2D Field",INDIRECT("'"&amp;M28&amp;"'!"&amp;"A1"&amp;":"&amp;"BZ1"),0)+64)&amp;"100")))=FALSE),0)))</f>
        <v>Optional mandatory</v>
      </c>
      <c r="U28" s="139" t="str">
        <f t="array" aca="1" ref="U28" ca="1">IF(M28="N/A",H28,IF(ISERROR(MATCH(1,--(ISERROR(SEARCH($D28,INDIRECT("'"&amp;M28&amp;"'!"&amp;CHAR(MATCH("CAB2D Field",INDIRECT("'"&amp;M28&amp;"'!"&amp;"A1"&amp;":"&amp;"BZ1"),0)+64)&amp;"1"&amp;":"&amp;CHAR(MATCH("CAB2D Field",INDIRECT("'"&amp;M28&amp;"'!"&amp;"A1"&amp;":"&amp;"BZ1"),0)+64)&amp;"100")))=FALSE),0)),"",INDEX(INDIRECT("'"&amp;M28&amp;"'!"&amp;CHAR(MATCH("Data type",INDIRECT("'"&amp;M28&amp;"'!"&amp;"A1"&amp;":"&amp;"BZ1"),0)+64)&amp;"1"&amp;":"&amp;CHAR(MATCH("Data type",INDIRECT("'"&amp;M28&amp;"'!"&amp;"A1"&amp;":"&amp;"BZ1"),0)+64)&amp;"100"),MATCH(1,--(ISERROR(SEARCH($D28,INDIRECT("'"&amp;M28&amp;"'!"&amp;CHAR(MATCH("CAB2D Field",INDIRECT("'"&amp;M28&amp;"'!"&amp;"A1"&amp;":"&amp;"BZ1"),0)+64)&amp;"1"&amp;":"&amp;CHAR(MATCH("CAB2D Field",INDIRECT("'"&amp;M28&amp;"'!"&amp;"A1"&amp;":"&amp;"BZ1"),0)+64)&amp;"100")))=FALSE),0))))</f>
        <v>Data type</v>
      </c>
    </row>
    <row r="29" spans="1:21" ht="24" x14ac:dyDescent="0.25">
      <c r="A29" s="133">
        <f t="shared" si="1"/>
        <v>26</v>
      </c>
      <c r="B29" s="139" t="s">
        <v>1499</v>
      </c>
      <c r="C29" s="139">
        <v>6</v>
      </c>
      <c r="D29" s="243" t="s">
        <v>752</v>
      </c>
      <c r="E29" s="139" t="s">
        <v>1516</v>
      </c>
      <c r="F29" s="139"/>
      <c r="G29" s="139">
        <v>70</v>
      </c>
      <c r="H29" s="139" t="s">
        <v>170</v>
      </c>
      <c r="I29" s="139">
        <v>5</v>
      </c>
      <c r="J29" s="139" t="s">
        <v>1517</v>
      </c>
      <c r="K29" s="139"/>
      <c r="L29" s="141" t="s">
        <v>1518</v>
      </c>
      <c r="M29" s="139" t="s">
        <v>1463</v>
      </c>
      <c r="N29" s="139" t="str">
        <f t="array" aca="1" ref="N29" ca="1">IF(ISERROR(MATCH(1,--(ISERROR(SEARCH($D29,INDIRECT("'"&amp;M29&amp;"'!"&amp;CHAR(MATCH("CAB2D Field",INDIRECT("'"&amp;M29&amp;"'!"&amp;"A1"&amp;":"&amp;"BZ1"),0)+64)&amp;"1"&amp;":"&amp;CHAR(MATCH("CAB2D Field",INDIRECT("'"&amp;M29&amp;"'!"&amp;"A1"&amp;":"&amp;"BZ1"),0)+64)&amp;"100")))=FALSE),0)),"",INDEX(INDIRECT("'"&amp;M29&amp;"'!"&amp;CHAR(MATCH("Token",INDIRECT("'"&amp;M29&amp;"'!"&amp;"A1"&amp;":"&amp;"BZ1"),0)+64)&amp;"1"&amp;":"&amp;CHAR(MATCH("Token",INDIRECT("'"&amp;M29&amp;"'!"&amp;"A1"&amp;":"&amp;"BZ1"),0)+64)&amp;"100"),MATCH(1,--(ISERROR(SEARCH($D29,INDIRECT("'"&amp;M29&amp;"'!"&amp;CHAR(MATCH("CAB2D Field",INDIRECT("'"&amp;M29&amp;"'!"&amp;"A1"&amp;":"&amp;"BZ1"),0)+64)&amp;"1"&amp;":"&amp;CHAR(MATCH("CAB2D Field",INDIRECT("'"&amp;M29&amp;"'!"&amp;"A1"&amp;":"&amp;"BZ1"),0)+64)&amp;"100")))=FALSE),0)))</f>
        <v>RCOMMENT</v>
      </c>
      <c r="O29" s="139">
        <f t="shared" ca="1" si="0"/>
        <v>70</v>
      </c>
      <c r="P29" s="139"/>
      <c r="Q29" s="139" t="str">
        <f t="array" aca="1" ref="Q29" ca="1">IF(ISERROR(MATCH($D29,INDIRECT("'"&amp;P29&amp;"'!"&amp;CHAR(MATCH("CAB2D Field",INDIRECT("'"&amp;P29&amp;"'!"&amp;"A1"&amp;":"&amp;"BZ1"),0)+64)&amp;"1"&amp;":"&amp;CHAR(MATCH("CAB2D Field",INDIRECT("'"&amp;P29&amp;"'!"&amp;"A1"&amp;":"&amp;"BZ1"),0)+64)&amp;"100"),0)),"",INDEX(INDIRECT("'"&amp;P29&amp;"'!"&amp;CHAR(MATCH("Token",INDIRECT("'"&amp;P29&amp;"'!"&amp;"A1"&amp;":"&amp;"BZ1"),0)+64)&amp;"1"&amp;":"&amp;CHAR(MATCH("Token",INDIRECT("'"&amp;P29&amp;"'!"&amp;"A1"&amp;":"&amp;"BZ1"),0)+64)&amp;"100"),MATCH($D29,INDIRECT("'"&amp;P29&amp;"'!"&amp;CHAR(MATCH("CAB2D Field",INDIRECT("'"&amp;P29&amp;"'!"&amp;"A1"&amp;":"&amp;"BZ1"),0)+64)&amp;"1"&amp;":"&amp;CHAR(MATCH("CAB2D Field",INDIRECT("'"&amp;P29&amp;"'!"&amp;"A1"&amp;":"&amp;"BZ1"),0)+64)&amp;"100"),0)))</f>
        <v/>
      </c>
      <c r="R29" s="139" t="str">
        <f t="array" aca="1" ref="R29" ca="1">IF(ISERROR(MATCH($D29,INDIRECT("'"&amp;P29&amp;"'!"&amp;CHAR(MATCH("CAB2D Field",INDIRECT("'"&amp;P29&amp;"'!"&amp;"A1"&amp;":"&amp;"BZ1"),0)+64)&amp;"1"&amp;":"&amp;CHAR(MATCH("CAB2D Field",INDIRECT("'"&amp;P29&amp;"'!"&amp;"A1"&amp;":"&amp;"BZ1"),0)+64)&amp;"100"),0)),"",INDEX(INDIRECT("'"&amp;P29&amp;"'!"&amp;CHAR(MATCH("Length",INDIRECT("'"&amp;P29&amp;"'!"&amp;"A1"&amp;":"&amp;"BZ1"),0)+64)&amp;"1"&amp;":"&amp;CHAR(MATCH("Length",INDIRECT("'"&amp;P29&amp;"'!"&amp;"A1"&amp;":"&amp;"BZ1"),0)+64)&amp;"100"),MATCH($D29,INDIRECT("'"&amp;P29&amp;"'!"&amp;CHAR(MATCH("CAB2D Field",INDIRECT("'"&amp;P29&amp;"'!"&amp;"A1"&amp;":"&amp;"BZ1"),0)+64)&amp;"1"&amp;":"&amp;CHAR(MATCH("CAB2D Field",INDIRECT("'"&amp;P29&amp;"'!"&amp;"A1"&amp;":"&amp;"BZ1"),0)+64)&amp;"100"),0)))</f>
        <v/>
      </c>
      <c r="S29" s="139">
        <f t="shared" ca="1" si="2"/>
        <v>70</v>
      </c>
      <c r="T29" s="139" t="str">
        <f t="array" aca="1" ref="T29" ca="1">IF(ISERROR(MATCH(1,--(ISERROR(SEARCH($D29,INDIRECT("'"&amp;M29&amp;"'!"&amp;CHAR(MATCH("CAB2D Field",INDIRECT("'"&amp;M29&amp;"'!"&amp;"A1"&amp;":"&amp;"BZ1"),0)+64)&amp;"1"&amp;":"&amp;CHAR(MATCH("CAB2D Field",INDIRECT("'"&amp;M29&amp;"'!"&amp;"A1"&amp;":"&amp;"BZ1"),0)+64)&amp;"100")))=FALSE),0)),"",INDEX(INDIRECT("'"&amp;M29&amp;"'!"&amp;CHAR(MATCH("Optional mandatory",INDIRECT("'"&amp;M29&amp;"'!"&amp;"A1"&amp;":"&amp;"BZ1"),0)+64)&amp;"1"&amp;":"&amp;CHAR(MATCH("Optional mandatory",INDIRECT("'"&amp;M29&amp;"'!"&amp;"A1"&amp;":"&amp;"BZ1"),0)+64)&amp;"100"),MATCH(1,--(ISERROR(SEARCH($D29,INDIRECT("'"&amp;M29&amp;"'!"&amp;CHAR(MATCH("CAB2D Field",INDIRECT("'"&amp;M29&amp;"'!"&amp;"A1"&amp;":"&amp;"BZ1"),0)+64)&amp;"1"&amp;":"&amp;CHAR(MATCH("CAB2D Field",INDIRECT("'"&amp;M29&amp;"'!"&amp;"A1"&amp;":"&amp;"BZ1"),0)+64)&amp;"100")))=FALSE),0)))</f>
        <v>O</v>
      </c>
      <c r="U29" s="139" t="str">
        <f t="array" aca="1" ref="U29" ca="1">IF(M29="N/A",H29,IF(ISERROR(MATCH(1,--(ISERROR(SEARCH($D29,INDIRECT("'"&amp;M29&amp;"'!"&amp;CHAR(MATCH("CAB2D Field",INDIRECT("'"&amp;M29&amp;"'!"&amp;"A1"&amp;":"&amp;"BZ1"),0)+64)&amp;"1"&amp;":"&amp;CHAR(MATCH("CAB2D Field",INDIRECT("'"&amp;M29&amp;"'!"&amp;"A1"&amp;":"&amp;"BZ1"),0)+64)&amp;"100")))=FALSE),0)),"",INDEX(INDIRECT("'"&amp;M29&amp;"'!"&amp;CHAR(MATCH("Data type",INDIRECT("'"&amp;M29&amp;"'!"&amp;"A1"&amp;":"&amp;"BZ1"),0)+64)&amp;"1"&amp;":"&amp;CHAR(MATCH("Data type",INDIRECT("'"&amp;M29&amp;"'!"&amp;"A1"&amp;":"&amp;"BZ1"),0)+64)&amp;"100"),MATCH(1,--(ISERROR(SEARCH($D29,INDIRECT("'"&amp;M29&amp;"'!"&amp;CHAR(MATCH("CAB2D Field",INDIRECT("'"&amp;M29&amp;"'!"&amp;"A1"&amp;":"&amp;"BZ1"),0)+64)&amp;"1"&amp;":"&amp;CHAR(MATCH("CAB2D Field",INDIRECT("'"&amp;M29&amp;"'!"&amp;"A1"&amp;":"&amp;"BZ1"),0)+64)&amp;"100")))=FALSE),0))))</f>
        <v>AN</v>
      </c>
    </row>
    <row r="30" spans="1:21" ht="24" x14ac:dyDescent="0.25">
      <c r="A30" s="133">
        <f t="shared" si="1"/>
        <v>27</v>
      </c>
      <c r="B30" s="139" t="s">
        <v>1499</v>
      </c>
      <c r="C30" s="139">
        <v>7</v>
      </c>
      <c r="D30" s="243" t="s">
        <v>695</v>
      </c>
      <c r="E30" s="139" t="s">
        <v>1519</v>
      </c>
      <c r="F30" s="139"/>
      <c r="G30" s="139">
        <v>35</v>
      </c>
      <c r="H30" s="139" t="s">
        <v>170</v>
      </c>
      <c r="I30" s="139">
        <v>10</v>
      </c>
      <c r="J30" s="139" t="s">
        <v>1517</v>
      </c>
      <c r="K30" s="139"/>
      <c r="L30" s="141" t="s">
        <v>1520</v>
      </c>
      <c r="M30" s="139" t="s">
        <v>1463</v>
      </c>
      <c r="N30" s="139" t="str">
        <f t="array" aca="1" ref="N30" ca="1">IF(ISERROR(MATCH(1,--(ISERROR(SEARCH($D30,INDIRECT("'"&amp;M30&amp;"'!"&amp;CHAR(MATCH("CAB2D Field",INDIRECT("'"&amp;M30&amp;"'!"&amp;"A1"&amp;":"&amp;"BZ1"),0)+64)&amp;"1"&amp;":"&amp;CHAR(MATCH("CAB2D Field",INDIRECT("'"&amp;M30&amp;"'!"&amp;"A1"&amp;":"&amp;"BZ1"),0)+64)&amp;"100")))=FALSE),0)),"",INDEX(INDIRECT("'"&amp;M30&amp;"'!"&amp;CHAR(MATCH("Token",INDIRECT("'"&amp;M30&amp;"'!"&amp;"A1"&amp;":"&amp;"BZ1"),0)+64)&amp;"1"&amp;":"&amp;CHAR(MATCH("Token",INDIRECT("'"&amp;M30&amp;"'!"&amp;"A1"&amp;":"&amp;"BZ1"),0)+64)&amp;"100"),MATCH(1,--(ISERROR(SEARCH($D30,INDIRECT("'"&amp;M30&amp;"'!"&amp;CHAR(MATCH("CAB2D Field",INDIRECT("'"&amp;M30&amp;"'!"&amp;"A1"&amp;":"&amp;"BZ1"),0)+64)&amp;"1"&amp;":"&amp;CHAR(MATCH("CAB2D Field",INDIRECT("'"&amp;M30&amp;"'!"&amp;"A1"&amp;":"&amp;"BZ1"),0)+64)&amp;"100")))=FALSE),0)))</f>
        <v>RCOMPNAME2</v>
      </c>
      <c r="O30" s="139">
        <f t="shared" ca="1" si="0"/>
        <v>35</v>
      </c>
      <c r="P30" s="139"/>
      <c r="Q30" s="139" t="str">
        <f t="array" aca="1" ref="Q30" ca="1">IF(ISERROR(MATCH($D30,INDIRECT("'"&amp;P30&amp;"'!"&amp;CHAR(MATCH("CAB2D Field",INDIRECT("'"&amp;P30&amp;"'!"&amp;"A1"&amp;":"&amp;"BZ1"),0)+64)&amp;"1"&amp;":"&amp;CHAR(MATCH("CAB2D Field",INDIRECT("'"&amp;P30&amp;"'!"&amp;"A1"&amp;":"&amp;"BZ1"),0)+64)&amp;"100"),0)),"",INDEX(INDIRECT("'"&amp;P30&amp;"'!"&amp;CHAR(MATCH("Token",INDIRECT("'"&amp;P30&amp;"'!"&amp;"A1"&amp;":"&amp;"BZ1"),0)+64)&amp;"1"&amp;":"&amp;CHAR(MATCH("Token",INDIRECT("'"&amp;P30&amp;"'!"&amp;"A1"&amp;":"&amp;"BZ1"),0)+64)&amp;"100"),MATCH($D30,INDIRECT("'"&amp;P30&amp;"'!"&amp;CHAR(MATCH("CAB2D Field",INDIRECT("'"&amp;P30&amp;"'!"&amp;"A1"&amp;":"&amp;"BZ1"),0)+64)&amp;"1"&amp;":"&amp;CHAR(MATCH("CAB2D Field",INDIRECT("'"&amp;P30&amp;"'!"&amp;"A1"&amp;":"&amp;"BZ1"),0)+64)&amp;"100"),0)))</f>
        <v/>
      </c>
      <c r="R30" s="139" t="str">
        <f t="array" aca="1" ref="R30" ca="1">IF(ISERROR(MATCH($D30,INDIRECT("'"&amp;P30&amp;"'!"&amp;CHAR(MATCH("CAB2D Field",INDIRECT("'"&amp;P30&amp;"'!"&amp;"A1"&amp;":"&amp;"BZ1"),0)+64)&amp;"1"&amp;":"&amp;CHAR(MATCH("CAB2D Field",INDIRECT("'"&amp;P30&amp;"'!"&amp;"A1"&amp;":"&amp;"BZ1"),0)+64)&amp;"100"),0)),"",INDEX(INDIRECT("'"&amp;P30&amp;"'!"&amp;CHAR(MATCH("Length",INDIRECT("'"&amp;P30&amp;"'!"&amp;"A1"&amp;":"&amp;"BZ1"),0)+64)&amp;"1"&amp;":"&amp;CHAR(MATCH("Length",INDIRECT("'"&amp;P30&amp;"'!"&amp;"A1"&amp;":"&amp;"BZ1"),0)+64)&amp;"100"),MATCH($D30,INDIRECT("'"&amp;P30&amp;"'!"&amp;CHAR(MATCH("CAB2D Field",INDIRECT("'"&amp;P30&amp;"'!"&amp;"A1"&amp;":"&amp;"BZ1"),0)+64)&amp;"1"&amp;":"&amp;CHAR(MATCH("CAB2D Field",INDIRECT("'"&amp;P30&amp;"'!"&amp;"A1"&amp;":"&amp;"BZ1"),0)+64)&amp;"100"),0)))</f>
        <v/>
      </c>
      <c r="S30" s="139">
        <f t="shared" ca="1" si="2"/>
        <v>35</v>
      </c>
      <c r="T30" s="139" t="str">
        <f t="array" aca="1" ref="T30" ca="1">IF(ISERROR(MATCH(1,--(ISERROR(SEARCH($D30,INDIRECT("'"&amp;M30&amp;"'!"&amp;CHAR(MATCH("CAB2D Field",INDIRECT("'"&amp;M30&amp;"'!"&amp;"A1"&amp;":"&amp;"BZ1"),0)+64)&amp;"1"&amp;":"&amp;CHAR(MATCH("CAB2D Field",INDIRECT("'"&amp;M30&amp;"'!"&amp;"A1"&amp;":"&amp;"BZ1"),0)+64)&amp;"100")))=FALSE),0)),"",INDEX(INDIRECT("'"&amp;M30&amp;"'!"&amp;CHAR(MATCH("Optional mandatory",INDIRECT("'"&amp;M30&amp;"'!"&amp;"A1"&amp;":"&amp;"BZ1"),0)+64)&amp;"1"&amp;":"&amp;CHAR(MATCH("Optional mandatory",INDIRECT("'"&amp;M30&amp;"'!"&amp;"A1"&amp;":"&amp;"BZ1"),0)+64)&amp;"100"),MATCH(1,--(ISERROR(SEARCH($D30,INDIRECT("'"&amp;M30&amp;"'!"&amp;CHAR(MATCH("CAB2D Field",INDIRECT("'"&amp;M30&amp;"'!"&amp;"A1"&amp;":"&amp;"BZ1"),0)+64)&amp;"1"&amp;":"&amp;CHAR(MATCH("CAB2D Field",INDIRECT("'"&amp;M30&amp;"'!"&amp;"A1"&amp;":"&amp;"BZ1"),0)+64)&amp;"100")))=FALSE),0)))</f>
        <v>O</v>
      </c>
      <c r="U30" s="139" t="str">
        <f t="array" aca="1" ref="U30" ca="1">IF(M30="N/A",H30,IF(ISERROR(MATCH(1,--(ISERROR(SEARCH($D30,INDIRECT("'"&amp;M30&amp;"'!"&amp;CHAR(MATCH("CAB2D Field",INDIRECT("'"&amp;M30&amp;"'!"&amp;"A1"&amp;":"&amp;"BZ1"),0)+64)&amp;"1"&amp;":"&amp;CHAR(MATCH("CAB2D Field",INDIRECT("'"&amp;M30&amp;"'!"&amp;"A1"&amp;":"&amp;"BZ1"),0)+64)&amp;"100")))=FALSE),0)),"",INDEX(INDIRECT("'"&amp;M30&amp;"'!"&amp;CHAR(MATCH("Data type",INDIRECT("'"&amp;M30&amp;"'!"&amp;"A1"&amp;":"&amp;"BZ1"),0)+64)&amp;"1"&amp;":"&amp;CHAR(MATCH("Data type",INDIRECT("'"&amp;M30&amp;"'!"&amp;"A1"&amp;":"&amp;"BZ1"),0)+64)&amp;"100"),MATCH(1,--(ISERROR(SEARCH($D30,INDIRECT("'"&amp;M30&amp;"'!"&amp;CHAR(MATCH("CAB2D Field",INDIRECT("'"&amp;M30&amp;"'!"&amp;"A1"&amp;":"&amp;"BZ1"),0)+64)&amp;"1"&amp;":"&amp;CHAR(MATCH("CAB2D Field",INDIRECT("'"&amp;M30&amp;"'!"&amp;"A1"&amp;":"&amp;"BZ1"),0)+64)&amp;"100")))=FALSE),0))))</f>
        <v>AN</v>
      </c>
    </row>
    <row r="31" spans="1:21" x14ac:dyDescent="0.25">
      <c r="A31" s="133">
        <f t="shared" si="1"/>
        <v>28</v>
      </c>
      <c r="B31" s="139" t="s">
        <v>1499</v>
      </c>
      <c r="C31" s="139">
        <v>8</v>
      </c>
      <c r="D31" s="243" t="s">
        <v>734</v>
      </c>
      <c r="E31" s="139" t="s">
        <v>1521</v>
      </c>
      <c r="F31" s="139"/>
      <c r="G31" s="139">
        <v>35</v>
      </c>
      <c r="H31" s="139" t="s">
        <v>170</v>
      </c>
      <c r="I31" s="139" t="s">
        <v>1493</v>
      </c>
      <c r="J31" s="139" t="s">
        <v>1517</v>
      </c>
      <c r="K31" s="139">
        <v>4</v>
      </c>
      <c r="L31" s="141" t="s">
        <v>1522</v>
      </c>
      <c r="M31" s="139" t="s">
        <v>1463</v>
      </c>
      <c r="N31" s="139" t="str">
        <f t="array" aca="1" ref="N31" ca="1">IF(ISERROR(MATCH(1,--(ISERROR(SEARCH($D31,INDIRECT("'"&amp;M31&amp;"'!"&amp;CHAR(MATCH("CAB2D Field",INDIRECT("'"&amp;M31&amp;"'!"&amp;"A1"&amp;":"&amp;"BZ1"),0)+64)&amp;"1"&amp;":"&amp;CHAR(MATCH("CAB2D Field",INDIRECT("'"&amp;M31&amp;"'!"&amp;"A1"&amp;":"&amp;"BZ1"),0)+64)&amp;"100")))=FALSE),0)),"",INDEX(INDIRECT("'"&amp;M31&amp;"'!"&amp;CHAR(MATCH("Token",INDIRECT("'"&amp;M31&amp;"'!"&amp;"A1"&amp;":"&amp;"BZ1"),0)+64)&amp;"1"&amp;":"&amp;CHAR(MATCH("Token",INDIRECT("'"&amp;M31&amp;"'!"&amp;"A1"&amp;":"&amp;"BZ1"),0)+64)&amp;"100"),MATCH(1,--(ISERROR(SEARCH($D31,INDIRECT("'"&amp;M31&amp;"'!"&amp;CHAR(MATCH("CAB2D Field",INDIRECT("'"&amp;M31&amp;"'!"&amp;"A1"&amp;":"&amp;"BZ1"),0)+64)&amp;"1"&amp;":"&amp;CHAR(MATCH("CAB2D Field",INDIRECT("'"&amp;M31&amp;"'!"&amp;"A1"&amp;":"&amp;"BZ1"),0)+64)&amp;"100")))=FALSE),0)))</f>
        <v>RCONTACT</v>
      </c>
      <c r="O31" s="139">
        <f t="shared" ca="1" si="0"/>
        <v>35</v>
      </c>
      <c r="P31" s="139"/>
      <c r="Q31" s="139" t="str">
        <f t="array" aca="1" ref="Q31" ca="1">IF(ISERROR(MATCH($D31,INDIRECT("'"&amp;P31&amp;"'!"&amp;CHAR(MATCH("CAB2D Field",INDIRECT("'"&amp;P31&amp;"'!"&amp;"A1"&amp;":"&amp;"BZ1"),0)+64)&amp;"1"&amp;":"&amp;CHAR(MATCH("CAB2D Field",INDIRECT("'"&amp;P31&amp;"'!"&amp;"A1"&amp;":"&amp;"BZ1"),0)+64)&amp;"100"),0)),"",INDEX(INDIRECT("'"&amp;P31&amp;"'!"&amp;CHAR(MATCH("Token",INDIRECT("'"&amp;P31&amp;"'!"&amp;"A1"&amp;":"&amp;"BZ1"),0)+64)&amp;"1"&amp;":"&amp;CHAR(MATCH("Token",INDIRECT("'"&amp;P31&amp;"'!"&amp;"A1"&amp;":"&amp;"BZ1"),0)+64)&amp;"100"),MATCH($D31,INDIRECT("'"&amp;P31&amp;"'!"&amp;CHAR(MATCH("CAB2D Field",INDIRECT("'"&amp;P31&amp;"'!"&amp;"A1"&amp;":"&amp;"BZ1"),0)+64)&amp;"1"&amp;":"&amp;CHAR(MATCH("CAB2D Field",INDIRECT("'"&amp;P31&amp;"'!"&amp;"A1"&amp;":"&amp;"BZ1"),0)+64)&amp;"100"),0)))</f>
        <v/>
      </c>
      <c r="R31" s="139" t="str">
        <f t="array" aca="1" ref="R31" ca="1">IF(ISERROR(MATCH($D31,INDIRECT("'"&amp;P31&amp;"'!"&amp;CHAR(MATCH("CAB2D Field",INDIRECT("'"&amp;P31&amp;"'!"&amp;"A1"&amp;":"&amp;"BZ1"),0)+64)&amp;"1"&amp;":"&amp;CHAR(MATCH("CAB2D Field",INDIRECT("'"&amp;P31&amp;"'!"&amp;"A1"&amp;":"&amp;"BZ1"),0)+64)&amp;"100"),0)),"",INDEX(INDIRECT("'"&amp;P31&amp;"'!"&amp;CHAR(MATCH("Length",INDIRECT("'"&amp;P31&amp;"'!"&amp;"A1"&amp;":"&amp;"BZ1"),0)+64)&amp;"1"&amp;":"&amp;CHAR(MATCH("Length",INDIRECT("'"&amp;P31&amp;"'!"&amp;"A1"&amp;":"&amp;"BZ1"),0)+64)&amp;"100"),MATCH($D31,INDIRECT("'"&amp;P31&amp;"'!"&amp;CHAR(MATCH("CAB2D Field",INDIRECT("'"&amp;P31&amp;"'!"&amp;"A1"&amp;":"&amp;"BZ1"),0)+64)&amp;"1"&amp;":"&amp;CHAR(MATCH("CAB2D Field",INDIRECT("'"&amp;P31&amp;"'!"&amp;"A1"&amp;":"&amp;"BZ1"),0)+64)&amp;"100"),0)))</f>
        <v/>
      </c>
      <c r="S31" s="139">
        <f t="shared" ca="1" si="2"/>
        <v>35</v>
      </c>
      <c r="T31" s="139" t="str">
        <f t="array" aca="1" ref="T31" ca="1">IF(ISERROR(MATCH(1,--(ISERROR(SEARCH($D31,INDIRECT("'"&amp;M31&amp;"'!"&amp;CHAR(MATCH("CAB2D Field",INDIRECT("'"&amp;M31&amp;"'!"&amp;"A1"&amp;":"&amp;"BZ1"),0)+64)&amp;"1"&amp;":"&amp;CHAR(MATCH("CAB2D Field",INDIRECT("'"&amp;M31&amp;"'!"&amp;"A1"&amp;":"&amp;"BZ1"),0)+64)&amp;"100")))=FALSE),0)),"",INDEX(INDIRECT("'"&amp;M31&amp;"'!"&amp;CHAR(MATCH("Optional mandatory",INDIRECT("'"&amp;M31&amp;"'!"&amp;"A1"&amp;":"&amp;"BZ1"),0)+64)&amp;"1"&amp;":"&amp;CHAR(MATCH("Optional mandatory",INDIRECT("'"&amp;M31&amp;"'!"&amp;"A1"&amp;":"&amp;"BZ1"),0)+64)&amp;"100"),MATCH(1,--(ISERROR(SEARCH($D31,INDIRECT("'"&amp;M31&amp;"'!"&amp;CHAR(MATCH("CAB2D Field",INDIRECT("'"&amp;M31&amp;"'!"&amp;"A1"&amp;":"&amp;"BZ1"),0)+64)&amp;"1"&amp;":"&amp;CHAR(MATCH("CAB2D Field",INDIRECT("'"&amp;M31&amp;"'!"&amp;"A1"&amp;":"&amp;"BZ1"),0)+64)&amp;"100")))=FALSE),0)))</f>
        <v>O</v>
      </c>
      <c r="U31" s="139" t="str">
        <f t="array" aca="1" ref="U31" ca="1">IF(M31="N/A",H31,IF(ISERROR(MATCH(1,--(ISERROR(SEARCH($D31,INDIRECT("'"&amp;M31&amp;"'!"&amp;CHAR(MATCH("CAB2D Field",INDIRECT("'"&amp;M31&amp;"'!"&amp;"A1"&amp;":"&amp;"BZ1"),0)+64)&amp;"1"&amp;":"&amp;CHAR(MATCH("CAB2D Field",INDIRECT("'"&amp;M31&amp;"'!"&amp;"A1"&amp;":"&amp;"BZ1"),0)+64)&amp;"100")))=FALSE),0)),"",INDEX(INDIRECT("'"&amp;M31&amp;"'!"&amp;CHAR(MATCH("Data type",INDIRECT("'"&amp;M31&amp;"'!"&amp;"A1"&amp;":"&amp;"BZ1"),0)+64)&amp;"1"&amp;":"&amp;CHAR(MATCH("Data type",INDIRECT("'"&amp;M31&amp;"'!"&amp;"A1"&amp;":"&amp;"BZ1"),0)+64)&amp;"100"),MATCH(1,--(ISERROR(SEARCH($D31,INDIRECT("'"&amp;M31&amp;"'!"&amp;CHAR(MATCH("CAB2D Field",INDIRECT("'"&amp;M31&amp;"'!"&amp;"A1"&amp;":"&amp;"BZ1"),0)+64)&amp;"1"&amp;":"&amp;CHAR(MATCH("CAB2D Field",INDIRECT("'"&amp;M31&amp;"'!"&amp;"A1"&amp;":"&amp;"BZ1"),0)+64)&amp;"100")))=FALSE),0))))</f>
        <v>AN</v>
      </c>
    </row>
    <row r="32" spans="1:21" ht="24" x14ac:dyDescent="0.25">
      <c r="A32" s="133">
        <f t="shared" si="1"/>
        <v>29</v>
      </c>
      <c r="B32" s="139" t="s">
        <v>1499</v>
      </c>
      <c r="C32" s="139">
        <v>9</v>
      </c>
      <c r="D32" s="243" t="s">
        <v>737</v>
      </c>
      <c r="E32" s="139" t="s">
        <v>1523</v>
      </c>
      <c r="F32" s="139"/>
      <c r="G32" s="139">
        <v>25</v>
      </c>
      <c r="H32" s="139" t="s">
        <v>170</v>
      </c>
      <c r="I32" s="139" t="s">
        <v>1493</v>
      </c>
      <c r="J32" s="139" t="s">
        <v>1517</v>
      </c>
      <c r="K32" s="139">
        <v>25</v>
      </c>
      <c r="L32" s="141" t="s">
        <v>1524</v>
      </c>
      <c r="M32" s="139" t="s">
        <v>1463</v>
      </c>
      <c r="N32" s="139" t="str">
        <f t="array" aca="1" ref="N32" ca="1">IF(ISERROR(MATCH(1,--(ISERROR(SEARCH($D32,INDIRECT("'"&amp;M32&amp;"'!"&amp;CHAR(MATCH("CAB2D Field",INDIRECT("'"&amp;M32&amp;"'!"&amp;"A1"&amp;":"&amp;"BZ1"),0)+64)&amp;"1"&amp;":"&amp;CHAR(MATCH("CAB2D Field",INDIRECT("'"&amp;M32&amp;"'!"&amp;"A1"&amp;":"&amp;"BZ1"),0)+64)&amp;"100")))=FALSE),0)),"",INDEX(INDIRECT("'"&amp;M32&amp;"'!"&amp;CHAR(MATCH("Token",INDIRECT("'"&amp;M32&amp;"'!"&amp;"A1"&amp;":"&amp;"BZ1"),0)+64)&amp;"1"&amp;":"&amp;CHAR(MATCH("Token",INDIRECT("'"&amp;M32&amp;"'!"&amp;"A1"&amp;":"&amp;"BZ1"),0)+64)&amp;"100"),MATCH(1,--(ISERROR(SEARCH($D32,INDIRECT("'"&amp;M32&amp;"'!"&amp;CHAR(MATCH("CAB2D Field",INDIRECT("'"&amp;M32&amp;"'!"&amp;"A1"&amp;":"&amp;"BZ1"),0)+64)&amp;"1"&amp;":"&amp;CHAR(MATCH("CAB2D Field",INDIRECT("'"&amp;M32&amp;"'!"&amp;"A1"&amp;":"&amp;"BZ1"),0)+64)&amp;"100")))=FALSE),0)))</f>
        <v>RCONTACTPHO1</v>
      </c>
      <c r="O32" s="139">
        <f t="shared" ca="1" si="0"/>
        <v>30</v>
      </c>
      <c r="P32" s="139"/>
      <c r="Q32" s="139" t="str">
        <f t="array" aca="1" ref="Q32" ca="1">IF(ISERROR(MATCH($D32,INDIRECT("'"&amp;P32&amp;"'!"&amp;CHAR(MATCH("CAB2D Field",INDIRECT("'"&amp;P32&amp;"'!"&amp;"A1"&amp;":"&amp;"BZ1"),0)+64)&amp;"1"&amp;":"&amp;CHAR(MATCH("CAB2D Field",INDIRECT("'"&amp;P32&amp;"'!"&amp;"A1"&amp;":"&amp;"BZ1"),0)+64)&amp;"100"),0)),"",INDEX(INDIRECT("'"&amp;P32&amp;"'!"&amp;CHAR(MATCH("Token",INDIRECT("'"&amp;P32&amp;"'!"&amp;"A1"&amp;":"&amp;"BZ1"),0)+64)&amp;"1"&amp;":"&amp;CHAR(MATCH("Token",INDIRECT("'"&amp;P32&amp;"'!"&amp;"A1"&amp;":"&amp;"BZ1"),0)+64)&amp;"100"),MATCH($D32,INDIRECT("'"&amp;P32&amp;"'!"&amp;CHAR(MATCH("CAB2D Field",INDIRECT("'"&amp;P32&amp;"'!"&amp;"A1"&amp;":"&amp;"BZ1"),0)+64)&amp;"1"&amp;":"&amp;CHAR(MATCH("CAB2D Field",INDIRECT("'"&amp;P32&amp;"'!"&amp;"A1"&amp;":"&amp;"BZ1"),0)+64)&amp;"100"),0)))</f>
        <v/>
      </c>
      <c r="R32" s="139" t="str">
        <f t="array" aca="1" ref="R32" ca="1">IF(ISERROR(MATCH($D32,INDIRECT("'"&amp;P32&amp;"'!"&amp;CHAR(MATCH("CAB2D Field",INDIRECT("'"&amp;P32&amp;"'!"&amp;"A1"&amp;":"&amp;"BZ1"),0)+64)&amp;"1"&amp;":"&amp;CHAR(MATCH("CAB2D Field",INDIRECT("'"&amp;P32&amp;"'!"&amp;"A1"&amp;":"&amp;"BZ1"),0)+64)&amp;"100"),0)),"",INDEX(INDIRECT("'"&amp;P32&amp;"'!"&amp;CHAR(MATCH("Length",INDIRECT("'"&amp;P32&amp;"'!"&amp;"A1"&amp;":"&amp;"BZ1"),0)+64)&amp;"1"&amp;":"&amp;CHAR(MATCH("Length",INDIRECT("'"&amp;P32&amp;"'!"&amp;"A1"&amp;":"&amp;"BZ1"),0)+64)&amp;"100"),MATCH($D32,INDIRECT("'"&amp;P32&amp;"'!"&amp;CHAR(MATCH("CAB2D Field",INDIRECT("'"&amp;P32&amp;"'!"&amp;"A1"&amp;":"&amp;"BZ1"),0)+64)&amp;"1"&amp;":"&amp;CHAR(MATCH("CAB2D Field",INDIRECT("'"&amp;P32&amp;"'!"&amp;"A1"&amp;":"&amp;"BZ1"),0)+64)&amp;"100"),0)))</f>
        <v/>
      </c>
      <c r="S32" s="139">
        <f t="shared" ca="1" si="2"/>
        <v>30</v>
      </c>
      <c r="T32" s="139" t="str">
        <f t="array" aca="1" ref="T32" ca="1">IF(ISERROR(MATCH(1,--(ISERROR(SEARCH($D32,INDIRECT("'"&amp;M32&amp;"'!"&amp;CHAR(MATCH("CAB2D Field",INDIRECT("'"&amp;M32&amp;"'!"&amp;"A1"&amp;":"&amp;"BZ1"),0)+64)&amp;"1"&amp;":"&amp;CHAR(MATCH("CAB2D Field",INDIRECT("'"&amp;M32&amp;"'!"&amp;"A1"&amp;":"&amp;"BZ1"),0)+64)&amp;"100")))=FALSE),0)),"",INDEX(INDIRECT("'"&amp;M32&amp;"'!"&amp;CHAR(MATCH("Optional mandatory",INDIRECT("'"&amp;M32&amp;"'!"&amp;"A1"&amp;":"&amp;"BZ1"),0)+64)&amp;"1"&amp;":"&amp;CHAR(MATCH("Optional mandatory",INDIRECT("'"&amp;M32&amp;"'!"&amp;"A1"&amp;":"&amp;"BZ1"),0)+64)&amp;"100"),MATCH(1,--(ISERROR(SEARCH($D32,INDIRECT("'"&amp;M32&amp;"'!"&amp;CHAR(MATCH("CAB2D Field",INDIRECT("'"&amp;M32&amp;"'!"&amp;"A1"&amp;":"&amp;"BZ1"),0)+64)&amp;"1"&amp;":"&amp;CHAR(MATCH("CAB2D Field",INDIRECT("'"&amp;M32&amp;"'!"&amp;"A1"&amp;":"&amp;"BZ1"),0)+64)&amp;"100")))=FALSE),0)))</f>
        <v>C</v>
      </c>
      <c r="U32" s="139" t="str">
        <f t="array" aca="1" ref="U32" ca="1">IF(M32="N/A",H32,IF(ISERROR(MATCH(1,--(ISERROR(SEARCH($D32,INDIRECT("'"&amp;M32&amp;"'!"&amp;CHAR(MATCH("CAB2D Field",INDIRECT("'"&amp;M32&amp;"'!"&amp;"A1"&amp;":"&amp;"BZ1"),0)+64)&amp;"1"&amp;":"&amp;CHAR(MATCH("CAB2D Field",INDIRECT("'"&amp;M32&amp;"'!"&amp;"A1"&amp;":"&amp;"BZ1"),0)+64)&amp;"100")))=FALSE),0)),"",INDEX(INDIRECT("'"&amp;M32&amp;"'!"&amp;CHAR(MATCH("Data type",INDIRECT("'"&amp;M32&amp;"'!"&amp;"A1"&amp;":"&amp;"BZ1"),0)+64)&amp;"1"&amp;":"&amp;CHAR(MATCH("Data type",INDIRECT("'"&amp;M32&amp;"'!"&amp;"A1"&amp;":"&amp;"BZ1"),0)+64)&amp;"100"),MATCH(1,--(ISERROR(SEARCH($D32,INDIRECT("'"&amp;M32&amp;"'!"&amp;CHAR(MATCH("CAB2D Field",INDIRECT("'"&amp;M32&amp;"'!"&amp;"A1"&amp;":"&amp;"BZ1"),0)+64)&amp;"1"&amp;":"&amp;CHAR(MATCH("CAB2D Field",INDIRECT("'"&amp;M32&amp;"'!"&amp;"A1"&amp;":"&amp;"BZ1"),0)+64)&amp;"100")))=FALSE),0))))</f>
        <v>AN</v>
      </c>
    </row>
    <row r="33" spans="1:21" ht="24" x14ac:dyDescent="0.25">
      <c r="A33" s="133">
        <f t="shared" si="1"/>
        <v>30</v>
      </c>
      <c r="B33" s="139" t="s">
        <v>1499</v>
      </c>
      <c r="C33" s="139">
        <v>10</v>
      </c>
      <c r="D33" s="243" t="s">
        <v>741</v>
      </c>
      <c r="E33" s="139" t="s">
        <v>1525</v>
      </c>
      <c r="F33" s="139"/>
      <c r="G33" s="139">
        <v>25</v>
      </c>
      <c r="H33" s="139" t="s">
        <v>170</v>
      </c>
      <c r="I33" s="139">
        <v>10</v>
      </c>
      <c r="J33" s="139" t="s">
        <v>1517</v>
      </c>
      <c r="K33" s="139"/>
      <c r="L33" s="141" t="s">
        <v>1524</v>
      </c>
      <c r="M33" s="139" t="s">
        <v>1463</v>
      </c>
      <c r="N33" s="139" t="str">
        <f t="array" aca="1" ref="N33" ca="1">IF(ISERROR(MATCH(1,--(ISERROR(SEARCH($D33,INDIRECT("'"&amp;M33&amp;"'!"&amp;CHAR(MATCH("CAB2D Field",INDIRECT("'"&amp;M33&amp;"'!"&amp;"A1"&amp;":"&amp;"BZ1"),0)+64)&amp;"1"&amp;":"&amp;CHAR(MATCH("CAB2D Field",INDIRECT("'"&amp;M33&amp;"'!"&amp;"A1"&amp;":"&amp;"BZ1"),0)+64)&amp;"100")))=FALSE),0)),"",INDEX(INDIRECT("'"&amp;M33&amp;"'!"&amp;CHAR(MATCH("Token",INDIRECT("'"&amp;M33&amp;"'!"&amp;"A1"&amp;":"&amp;"BZ1"),0)+64)&amp;"1"&amp;":"&amp;CHAR(MATCH("Token",INDIRECT("'"&amp;M33&amp;"'!"&amp;"A1"&amp;":"&amp;"BZ1"),0)+64)&amp;"100"),MATCH(1,--(ISERROR(SEARCH($D33,INDIRECT("'"&amp;M33&amp;"'!"&amp;CHAR(MATCH("CAB2D Field",INDIRECT("'"&amp;M33&amp;"'!"&amp;"A1"&amp;":"&amp;"BZ1"),0)+64)&amp;"1"&amp;":"&amp;CHAR(MATCH("CAB2D Field",INDIRECT("'"&amp;M33&amp;"'!"&amp;"A1"&amp;":"&amp;"BZ1"),0)+64)&amp;"100")))=FALSE),0)))</f>
        <v>RCONTACTPHO2</v>
      </c>
      <c r="O33" s="139">
        <f t="shared" ca="1" si="0"/>
        <v>30</v>
      </c>
      <c r="P33" s="139"/>
      <c r="Q33" s="139" t="str">
        <f t="array" aca="1" ref="Q33" ca="1">IF(ISERROR(MATCH($D33,INDIRECT("'"&amp;P33&amp;"'!"&amp;CHAR(MATCH("CAB2D Field",INDIRECT("'"&amp;P33&amp;"'!"&amp;"A1"&amp;":"&amp;"BZ1"),0)+64)&amp;"1"&amp;":"&amp;CHAR(MATCH("CAB2D Field",INDIRECT("'"&amp;P33&amp;"'!"&amp;"A1"&amp;":"&amp;"BZ1"),0)+64)&amp;"100"),0)),"",INDEX(INDIRECT("'"&amp;P33&amp;"'!"&amp;CHAR(MATCH("Token",INDIRECT("'"&amp;P33&amp;"'!"&amp;"A1"&amp;":"&amp;"BZ1"),0)+64)&amp;"1"&amp;":"&amp;CHAR(MATCH("Token",INDIRECT("'"&amp;P33&amp;"'!"&amp;"A1"&amp;":"&amp;"BZ1"),0)+64)&amp;"100"),MATCH($D33,INDIRECT("'"&amp;P33&amp;"'!"&amp;CHAR(MATCH("CAB2D Field",INDIRECT("'"&amp;P33&amp;"'!"&amp;"A1"&amp;":"&amp;"BZ1"),0)+64)&amp;"1"&amp;":"&amp;CHAR(MATCH("CAB2D Field",INDIRECT("'"&amp;P33&amp;"'!"&amp;"A1"&amp;":"&amp;"BZ1"),0)+64)&amp;"100"),0)))</f>
        <v/>
      </c>
      <c r="R33" s="139" t="str">
        <f t="array" aca="1" ref="R33" ca="1">IF(ISERROR(MATCH($D33,INDIRECT("'"&amp;P33&amp;"'!"&amp;CHAR(MATCH("CAB2D Field",INDIRECT("'"&amp;P33&amp;"'!"&amp;"A1"&amp;":"&amp;"BZ1"),0)+64)&amp;"1"&amp;":"&amp;CHAR(MATCH("CAB2D Field",INDIRECT("'"&amp;P33&amp;"'!"&amp;"A1"&amp;":"&amp;"BZ1"),0)+64)&amp;"100"),0)),"",INDEX(INDIRECT("'"&amp;P33&amp;"'!"&amp;CHAR(MATCH("Length",INDIRECT("'"&amp;P33&amp;"'!"&amp;"A1"&amp;":"&amp;"BZ1"),0)+64)&amp;"1"&amp;":"&amp;CHAR(MATCH("Length",INDIRECT("'"&amp;P33&amp;"'!"&amp;"A1"&amp;":"&amp;"BZ1"),0)+64)&amp;"100"),MATCH($D33,INDIRECT("'"&amp;P33&amp;"'!"&amp;CHAR(MATCH("CAB2D Field",INDIRECT("'"&amp;P33&amp;"'!"&amp;"A1"&amp;":"&amp;"BZ1"),0)+64)&amp;"1"&amp;":"&amp;CHAR(MATCH("CAB2D Field",INDIRECT("'"&amp;P33&amp;"'!"&amp;"A1"&amp;":"&amp;"BZ1"),0)+64)&amp;"100"),0)))</f>
        <v/>
      </c>
      <c r="S33" s="139">
        <f t="shared" ca="1" si="2"/>
        <v>30</v>
      </c>
      <c r="T33" s="139" t="str">
        <f t="array" aca="1" ref="T33" ca="1">IF(ISERROR(MATCH(1,--(ISERROR(SEARCH($D33,INDIRECT("'"&amp;M33&amp;"'!"&amp;CHAR(MATCH("CAB2D Field",INDIRECT("'"&amp;M33&amp;"'!"&amp;"A1"&amp;":"&amp;"BZ1"),0)+64)&amp;"1"&amp;":"&amp;CHAR(MATCH("CAB2D Field",INDIRECT("'"&amp;M33&amp;"'!"&amp;"A1"&amp;":"&amp;"BZ1"),0)+64)&amp;"100")))=FALSE),0)),"",INDEX(INDIRECT("'"&amp;M33&amp;"'!"&amp;CHAR(MATCH("Optional mandatory",INDIRECT("'"&amp;M33&amp;"'!"&amp;"A1"&amp;":"&amp;"BZ1"),0)+64)&amp;"1"&amp;":"&amp;CHAR(MATCH("Optional mandatory",INDIRECT("'"&amp;M33&amp;"'!"&amp;"A1"&amp;":"&amp;"BZ1"),0)+64)&amp;"100"),MATCH(1,--(ISERROR(SEARCH($D33,INDIRECT("'"&amp;M33&amp;"'!"&amp;CHAR(MATCH("CAB2D Field",INDIRECT("'"&amp;M33&amp;"'!"&amp;"A1"&amp;":"&amp;"BZ1"),0)+64)&amp;"1"&amp;":"&amp;CHAR(MATCH("CAB2D Field",INDIRECT("'"&amp;M33&amp;"'!"&amp;"A1"&amp;":"&amp;"BZ1"),0)+64)&amp;"100")))=FALSE),0)))</f>
        <v>O</v>
      </c>
      <c r="U33" s="139" t="str">
        <f t="array" aca="1" ref="U33" ca="1">IF(M33="N/A",H33,IF(ISERROR(MATCH(1,--(ISERROR(SEARCH($D33,INDIRECT("'"&amp;M33&amp;"'!"&amp;CHAR(MATCH("CAB2D Field",INDIRECT("'"&amp;M33&amp;"'!"&amp;"A1"&amp;":"&amp;"BZ1"),0)+64)&amp;"1"&amp;":"&amp;CHAR(MATCH("CAB2D Field",INDIRECT("'"&amp;M33&amp;"'!"&amp;"A1"&amp;":"&amp;"BZ1"),0)+64)&amp;"100")))=FALSE),0)),"",INDEX(INDIRECT("'"&amp;M33&amp;"'!"&amp;CHAR(MATCH("Data type",INDIRECT("'"&amp;M33&amp;"'!"&amp;"A1"&amp;":"&amp;"BZ1"),0)+64)&amp;"1"&amp;":"&amp;CHAR(MATCH("Data type",INDIRECT("'"&amp;M33&amp;"'!"&amp;"A1"&amp;":"&amp;"BZ1"),0)+64)&amp;"100"),MATCH(1,--(ISERROR(SEARCH($D33,INDIRECT("'"&amp;M33&amp;"'!"&amp;CHAR(MATCH("CAB2D Field",INDIRECT("'"&amp;M33&amp;"'!"&amp;"A1"&amp;":"&amp;"BZ1"),0)+64)&amp;"1"&amp;":"&amp;CHAR(MATCH("CAB2D Field",INDIRECT("'"&amp;M33&amp;"'!"&amp;"A1"&amp;":"&amp;"BZ1"),0)+64)&amp;"100")))=FALSE),0))))</f>
        <v>AN</v>
      </c>
    </row>
    <row r="34" spans="1:21" ht="24" x14ac:dyDescent="0.25">
      <c r="A34" s="133">
        <f t="shared" si="1"/>
        <v>31</v>
      </c>
      <c r="B34" s="139" t="s">
        <v>1499</v>
      </c>
      <c r="C34" s="139">
        <v>11</v>
      </c>
      <c r="D34" s="243" t="s">
        <v>1526</v>
      </c>
      <c r="E34" s="139" t="s">
        <v>1527</v>
      </c>
      <c r="F34" s="139"/>
      <c r="G34" s="139">
        <v>25</v>
      </c>
      <c r="H34" s="139" t="s">
        <v>170</v>
      </c>
      <c r="I34" s="139" t="s">
        <v>1493</v>
      </c>
      <c r="J34" s="139" t="s">
        <v>1517</v>
      </c>
      <c r="K34" s="139">
        <v>5</v>
      </c>
      <c r="L34" s="141" t="s">
        <v>1524</v>
      </c>
      <c r="M34" s="139" t="s">
        <v>1528</v>
      </c>
      <c r="N34" s="139" t="str">
        <f t="array" aca="1" ref="N34" ca="1">IF(ISERROR(MATCH(1,--(ISERROR(SEARCH($D34,INDIRECT("'"&amp;M34&amp;"'!"&amp;CHAR(MATCH("CAB2D Field",INDIRECT("'"&amp;M34&amp;"'!"&amp;"A1"&amp;":"&amp;"BZ1"),0)+64)&amp;"1"&amp;":"&amp;CHAR(MATCH("CAB2D Field",INDIRECT("'"&amp;M34&amp;"'!"&amp;"A1"&amp;":"&amp;"BZ1"),0)+64)&amp;"100")))=FALSE),0)),"",INDEX(INDIRECT("'"&amp;M34&amp;"'!"&amp;CHAR(MATCH("Token",INDIRECT("'"&amp;M34&amp;"'!"&amp;"A1"&amp;":"&amp;"BZ1"),0)+64)&amp;"1"&amp;":"&amp;CHAR(MATCH("Token",INDIRECT("'"&amp;M34&amp;"'!"&amp;"A1"&amp;":"&amp;"BZ1"),0)+64)&amp;"100"),MATCH(1,--(ISERROR(SEARCH($D34,INDIRECT("'"&amp;M34&amp;"'!"&amp;CHAR(MATCH("CAB2D Field",INDIRECT("'"&amp;M34&amp;"'!"&amp;"A1"&amp;":"&amp;"BZ1"),0)+64)&amp;"1"&amp;":"&amp;CHAR(MATCH("CAB2D Field",INDIRECT("'"&amp;M34&amp;"'!"&amp;"A1"&amp;":"&amp;"BZ1"),0)+64)&amp;"100")))=FALSE),0)))</f>
        <v>MSGDESTINATION</v>
      </c>
      <c r="O34" s="139" t="str">
        <f t="shared" ca="1" si="0"/>
        <v/>
      </c>
      <c r="P34" s="139"/>
      <c r="Q34" s="139" t="str">
        <f t="array" aca="1" ref="Q34" ca="1">IF(ISERROR(MATCH($D34,INDIRECT("'"&amp;P34&amp;"'!"&amp;CHAR(MATCH("CAB2D Field",INDIRECT("'"&amp;P34&amp;"'!"&amp;"A1"&amp;":"&amp;"BZ1"),0)+64)&amp;"1"&amp;":"&amp;CHAR(MATCH("CAB2D Field",INDIRECT("'"&amp;P34&amp;"'!"&amp;"A1"&amp;":"&amp;"BZ1"),0)+64)&amp;"100"),0)),"",INDEX(INDIRECT("'"&amp;P34&amp;"'!"&amp;CHAR(MATCH("Token",INDIRECT("'"&amp;P34&amp;"'!"&amp;"A1"&amp;":"&amp;"BZ1"),0)+64)&amp;"1"&amp;":"&amp;CHAR(MATCH("Token",INDIRECT("'"&amp;P34&amp;"'!"&amp;"A1"&amp;":"&amp;"BZ1"),0)+64)&amp;"100"),MATCH($D34,INDIRECT("'"&amp;P34&amp;"'!"&amp;CHAR(MATCH("CAB2D Field",INDIRECT("'"&amp;P34&amp;"'!"&amp;"A1"&amp;":"&amp;"BZ1"),0)+64)&amp;"1"&amp;":"&amp;CHAR(MATCH("CAB2D Field",INDIRECT("'"&amp;P34&amp;"'!"&amp;"A1"&amp;":"&amp;"BZ1"),0)+64)&amp;"100"),0)))</f>
        <v/>
      </c>
      <c r="R34" s="139" t="str">
        <f t="array" aca="1" ref="R34" ca="1">IF(ISERROR(MATCH($D34,INDIRECT("'"&amp;P34&amp;"'!"&amp;CHAR(MATCH("CAB2D Field",INDIRECT("'"&amp;P34&amp;"'!"&amp;"A1"&amp;":"&amp;"BZ1"),0)+64)&amp;"1"&amp;":"&amp;CHAR(MATCH("CAB2D Field",INDIRECT("'"&amp;P34&amp;"'!"&amp;"A1"&amp;":"&amp;"BZ1"),0)+64)&amp;"100"),0)),"",INDEX(INDIRECT("'"&amp;P34&amp;"'!"&amp;CHAR(MATCH("Length",INDIRECT("'"&amp;P34&amp;"'!"&amp;"A1"&amp;":"&amp;"BZ1"),0)+64)&amp;"1"&amp;":"&amp;CHAR(MATCH("Length",INDIRECT("'"&amp;P34&amp;"'!"&amp;"A1"&amp;":"&amp;"BZ1"),0)+64)&amp;"100"),MATCH($D34,INDIRECT("'"&amp;P34&amp;"'!"&amp;CHAR(MATCH("CAB2D Field",INDIRECT("'"&amp;P34&amp;"'!"&amp;"A1"&amp;":"&amp;"BZ1"),0)+64)&amp;"1"&amp;":"&amp;CHAR(MATCH("CAB2D Field",INDIRECT("'"&amp;P34&amp;"'!"&amp;"A1"&amp;":"&amp;"BZ1"),0)+64)&amp;"100"),0)))</f>
        <v/>
      </c>
      <c r="S34" s="139">
        <f t="shared" ca="1" si="2"/>
        <v>25</v>
      </c>
      <c r="T34" s="139" t="str">
        <f t="array" aca="1" ref="T34" ca="1">IF(ISERROR(MATCH(1,--(ISERROR(SEARCH($D34,INDIRECT("'"&amp;M34&amp;"'!"&amp;CHAR(MATCH("CAB2D Field",INDIRECT("'"&amp;M34&amp;"'!"&amp;"A1"&amp;":"&amp;"BZ1"),0)+64)&amp;"1"&amp;":"&amp;CHAR(MATCH("CAB2D Field",INDIRECT("'"&amp;M34&amp;"'!"&amp;"A1"&amp;":"&amp;"BZ1"),0)+64)&amp;"100")))=FALSE),0)),"",INDEX(INDIRECT("'"&amp;M34&amp;"'!"&amp;CHAR(MATCH("Optional mandatory",INDIRECT("'"&amp;M34&amp;"'!"&amp;"A1"&amp;":"&amp;"BZ1"),0)+64)&amp;"1"&amp;":"&amp;CHAR(MATCH("Optional mandatory",INDIRECT("'"&amp;M34&amp;"'!"&amp;"A1"&amp;":"&amp;"BZ1"),0)+64)&amp;"100"),MATCH(1,--(ISERROR(SEARCH($D34,INDIRECT("'"&amp;M34&amp;"'!"&amp;CHAR(MATCH("CAB2D Field",INDIRECT("'"&amp;M34&amp;"'!"&amp;"A1"&amp;":"&amp;"BZ1"),0)+64)&amp;"1"&amp;":"&amp;CHAR(MATCH("CAB2D Field",INDIRECT("'"&amp;M34&amp;"'!"&amp;"A1"&amp;":"&amp;"BZ1"),0)+64)&amp;"100")))=FALSE),0)))</f>
        <v>M</v>
      </c>
      <c r="U34" s="139" t="str">
        <f t="array" aca="1" ref="U34" ca="1">IF(M34="N/A",H34,IF(ISERROR(MATCH(1,--(ISERROR(SEARCH($D34,INDIRECT("'"&amp;M34&amp;"'!"&amp;CHAR(MATCH("CAB2D Field",INDIRECT("'"&amp;M34&amp;"'!"&amp;"A1"&amp;":"&amp;"BZ1"),0)+64)&amp;"1"&amp;":"&amp;CHAR(MATCH("CAB2D Field",INDIRECT("'"&amp;M34&amp;"'!"&amp;"A1"&amp;":"&amp;"BZ1"),0)+64)&amp;"100")))=FALSE),0)),"",INDEX(INDIRECT("'"&amp;M34&amp;"'!"&amp;CHAR(MATCH("Data type",INDIRECT("'"&amp;M34&amp;"'!"&amp;"A1"&amp;":"&amp;"BZ1"),0)+64)&amp;"1"&amp;":"&amp;CHAR(MATCH("Data type",INDIRECT("'"&amp;M34&amp;"'!"&amp;"A1"&amp;":"&amp;"BZ1"),0)+64)&amp;"100"),MATCH(1,--(ISERROR(SEARCH($D34,INDIRECT("'"&amp;M34&amp;"'!"&amp;CHAR(MATCH("CAB2D Field",INDIRECT("'"&amp;M34&amp;"'!"&amp;"A1"&amp;":"&amp;"BZ1"),0)+64)&amp;"1"&amp;":"&amp;CHAR(MATCH("CAB2D Field",INDIRECT("'"&amp;M34&amp;"'!"&amp;"A1"&amp;":"&amp;"BZ1"),0)+64)&amp;"100")))=FALSE),0))))</f>
        <v>AN</v>
      </c>
    </row>
    <row r="35" spans="1:21" x14ac:dyDescent="0.25">
      <c r="A35" s="133">
        <f t="shared" si="1"/>
        <v>32</v>
      </c>
      <c r="B35" s="139" t="s">
        <v>1499</v>
      </c>
      <c r="C35" s="139">
        <v>12</v>
      </c>
      <c r="D35" s="243" t="s">
        <v>1529</v>
      </c>
      <c r="E35" s="139" t="s">
        <v>1530</v>
      </c>
      <c r="F35" s="139"/>
      <c r="G35" s="139">
        <v>50</v>
      </c>
      <c r="H35" s="139" t="s">
        <v>170</v>
      </c>
      <c r="I35" s="139" t="s">
        <v>1493</v>
      </c>
      <c r="J35" s="139" t="s">
        <v>1517</v>
      </c>
      <c r="K35" s="139">
        <v>5</v>
      </c>
      <c r="L35" s="141"/>
      <c r="M35" s="139" t="s">
        <v>1528</v>
      </c>
      <c r="N35" s="139" t="str">
        <f t="array" aca="1" ref="N35" ca="1">IF(ISERROR(MATCH(1,--(ISERROR(SEARCH($D35,INDIRECT("'"&amp;M35&amp;"'!"&amp;CHAR(MATCH("CAB2D Field",INDIRECT("'"&amp;M35&amp;"'!"&amp;"A1"&amp;":"&amp;"BZ1"),0)+64)&amp;"1"&amp;":"&amp;CHAR(MATCH("CAB2D Field",INDIRECT("'"&amp;M35&amp;"'!"&amp;"A1"&amp;":"&amp;"BZ1"),0)+64)&amp;"100")))=FALSE),0)),"",INDEX(INDIRECT("'"&amp;M35&amp;"'!"&amp;CHAR(MATCH("Token",INDIRECT("'"&amp;M35&amp;"'!"&amp;"A1"&amp;":"&amp;"BZ1"),0)+64)&amp;"1"&amp;":"&amp;CHAR(MATCH("Token",INDIRECT("'"&amp;M35&amp;"'!"&amp;"A1"&amp;":"&amp;"BZ1"),0)+64)&amp;"100"),MATCH(1,--(ISERROR(SEARCH($D35,INDIRECT("'"&amp;M35&amp;"'!"&amp;CHAR(MATCH("CAB2D Field",INDIRECT("'"&amp;M35&amp;"'!"&amp;"A1"&amp;":"&amp;"BZ1"),0)+64)&amp;"1"&amp;":"&amp;CHAR(MATCH("CAB2D Field",INDIRECT("'"&amp;M35&amp;"'!"&amp;"A1"&amp;":"&amp;"BZ1"),0)+64)&amp;"100")))=FALSE),0)))</f>
        <v>MSGDESTINATION</v>
      </c>
      <c r="O35" s="139" t="str">
        <f t="shared" ca="1" si="0"/>
        <v/>
      </c>
      <c r="P35" s="139"/>
      <c r="Q35" s="139" t="str">
        <f t="array" aca="1" ref="Q35" ca="1">IF(ISERROR(MATCH($D35,INDIRECT("'"&amp;P35&amp;"'!"&amp;CHAR(MATCH("CAB2D Field",INDIRECT("'"&amp;P35&amp;"'!"&amp;"A1"&amp;":"&amp;"BZ1"),0)+64)&amp;"1"&amp;":"&amp;CHAR(MATCH("CAB2D Field",INDIRECT("'"&amp;P35&amp;"'!"&amp;"A1"&amp;":"&amp;"BZ1"),0)+64)&amp;"100"),0)),"",INDEX(INDIRECT("'"&amp;P35&amp;"'!"&amp;CHAR(MATCH("Token",INDIRECT("'"&amp;P35&amp;"'!"&amp;"A1"&amp;":"&amp;"BZ1"),0)+64)&amp;"1"&amp;":"&amp;CHAR(MATCH("Token",INDIRECT("'"&amp;P35&amp;"'!"&amp;"A1"&amp;":"&amp;"BZ1"),0)+64)&amp;"100"),MATCH($D35,INDIRECT("'"&amp;P35&amp;"'!"&amp;CHAR(MATCH("CAB2D Field",INDIRECT("'"&amp;P35&amp;"'!"&amp;"A1"&amp;":"&amp;"BZ1"),0)+64)&amp;"1"&amp;":"&amp;CHAR(MATCH("CAB2D Field",INDIRECT("'"&amp;P35&amp;"'!"&amp;"A1"&amp;":"&amp;"BZ1"),0)+64)&amp;"100"),0)))</f>
        <v/>
      </c>
      <c r="R35" s="139" t="str">
        <f t="array" aca="1" ref="R35" ca="1">IF(ISERROR(MATCH($D35,INDIRECT("'"&amp;P35&amp;"'!"&amp;CHAR(MATCH("CAB2D Field",INDIRECT("'"&amp;P35&amp;"'!"&amp;"A1"&amp;":"&amp;"BZ1"),0)+64)&amp;"1"&amp;":"&amp;CHAR(MATCH("CAB2D Field",INDIRECT("'"&amp;P35&amp;"'!"&amp;"A1"&amp;":"&amp;"BZ1"),0)+64)&amp;"100"),0)),"",INDEX(INDIRECT("'"&amp;P35&amp;"'!"&amp;CHAR(MATCH("Length",INDIRECT("'"&amp;P35&amp;"'!"&amp;"A1"&amp;":"&amp;"BZ1"),0)+64)&amp;"1"&amp;":"&amp;CHAR(MATCH("Length",INDIRECT("'"&amp;P35&amp;"'!"&amp;"A1"&amp;":"&amp;"BZ1"),0)+64)&amp;"100"),MATCH($D35,INDIRECT("'"&amp;P35&amp;"'!"&amp;CHAR(MATCH("CAB2D Field",INDIRECT("'"&amp;P35&amp;"'!"&amp;"A1"&amp;":"&amp;"BZ1"),0)+64)&amp;"1"&amp;":"&amp;CHAR(MATCH("CAB2D Field",INDIRECT("'"&amp;P35&amp;"'!"&amp;"A1"&amp;":"&amp;"BZ1"),0)+64)&amp;"100"),0)))</f>
        <v/>
      </c>
      <c r="S35" s="139">
        <f t="shared" ca="1" si="2"/>
        <v>50</v>
      </c>
      <c r="T35" s="139" t="str">
        <f t="array" aca="1" ref="T35" ca="1">IF(ISERROR(MATCH(1,--(ISERROR(SEARCH($D35,INDIRECT("'"&amp;M35&amp;"'!"&amp;CHAR(MATCH("CAB2D Field",INDIRECT("'"&amp;M35&amp;"'!"&amp;"A1"&amp;":"&amp;"BZ1"),0)+64)&amp;"1"&amp;":"&amp;CHAR(MATCH("CAB2D Field",INDIRECT("'"&amp;M35&amp;"'!"&amp;"A1"&amp;":"&amp;"BZ1"),0)+64)&amp;"100")))=FALSE),0)),"",INDEX(INDIRECT("'"&amp;M35&amp;"'!"&amp;CHAR(MATCH("Optional mandatory",INDIRECT("'"&amp;M35&amp;"'!"&amp;"A1"&amp;":"&amp;"BZ1"),0)+64)&amp;"1"&amp;":"&amp;CHAR(MATCH("Optional mandatory",INDIRECT("'"&amp;M35&amp;"'!"&amp;"A1"&amp;":"&amp;"BZ1"),0)+64)&amp;"100"),MATCH(1,--(ISERROR(SEARCH($D35,INDIRECT("'"&amp;M35&amp;"'!"&amp;CHAR(MATCH("CAB2D Field",INDIRECT("'"&amp;M35&amp;"'!"&amp;"A1"&amp;":"&amp;"BZ1"),0)+64)&amp;"1"&amp;":"&amp;CHAR(MATCH("CAB2D Field",INDIRECT("'"&amp;M35&amp;"'!"&amp;"A1"&amp;":"&amp;"BZ1"),0)+64)&amp;"100")))=FALSE),0)))</f>
        <v>M</v>
      </c>
      <c r="U35" s="139" t="str">
        <f t="array" aca="1" ref="U35" ca="1">IF(M35="N/A",H35,IF(ISERROR(MATCH(1,--(ISERROR(SEARCH($D35,INDIRECT("'"&amp;M35&amp;"'!"&amp;CHAR(MATCH("CAB2D Field",INDIRECT("'"&amp;M35&amp;"'!"&amp;"A1"&amp;":"&amp;"BZ1"),0)+64)&amp;"1"&amp;":"&amp;CHAR(MATCH("CAB2D Field",INDIRECT("'"&amp;M35&amp;"'!"&amp;"A1"&amp;":"&amp;"BZ1"),0)+64)&amp;"100")))=FALSE),0)),"",INDEX(INDIRECT("'"&amp;M35&amp;"'!"&amp;CHAR(MATCH("Data type",INDIRECT("'"&amp;M35&amp;"'!"&amp;"A1"&amp;":"&amp;"BZ1"),0)+64)&amp;"1"&amp;":"&amp;CHAR(MATCH("Data type",INDIRECT("'"&amp;M35&amp;"'!"&amp;"A1"&amp;":"&amp;"BZ1"),0)+64)&amp;"100"),MATCH(1,--(ISERROR(SEARCH($D35,INDIRECT("'"&amp;M35&amp;"'!"&amp;CHAR(MATCH("CAB2D Field",INDIRECT("'"&amp;M35&amp;"'!"&amp;"A1"&amp;":"&amp;"BZ1"),0)+64)&amp;"1"&amp;":"&amp;CHAR(MATCH("CAB2D Field",INDIRECT("'"&amp;M35&amp;"'!"&amp;"A1"&amp;":"&amp;"BZ1"),0)+64)&amp;"100")))=FALSE),0))))</f>
        <v>AN</v>
      </c>
    </row>
    <row r="36" spans="1:21" x14ac:dyDescent="0.25">
      <c r="A36" s="133">
        <f t="shared" si="1"/>
        <v>33</v>
      </c>
      <c r="B36" s="139" t="s">
        <v>1499</v>
      </c>
      <c r="C36" s="139">
        <v>13</v>
      </c>
      <c r="D36" s="243" t="s">
        <v>703</v>
      </c>
      <c r="E36" s="139" t="s">
        <v>1531</v>
      </c>
      <c r="F36" s="139"/>
      <c r="G36" s="139">
        <v>8</v>
      </c>
      <c r="H36" s="139" t="s">
        <v>170</v>
      </c>
      <c r="I36" s="139">
        <v>2</v>
      </c>
      <c r="J36" s="139" t="s">
        <v>1517</v>
      </c>
      <c r="K36" s="139">
        <v>6</v>
      </c>
      <c r="L36" s="141"/>
      <c r="M36" s="139" t="s">
        <v>1463</v>
      </c>
      <c r="N36" s="139" t="str">
        <f t="array" aca="1" ref="N36" ca="1">IF(ISERROR(MATCH(1,--(ISERROR(SEARCH($D36,INDIRECT("'"&amp;M36&amp;"'!"&amp;CHAR(MATCH("CAB2D Field",INDIRECT("'"&amp;M36&amp;"'!"&amp;"A1"&amp;":"&amp;"BZ1"),0)+64)&amp;"1"&amp;":"&amp;CHAR(MATCH("CAB2D Field",INDIRECT("'"&amp;M36&amp;"'!"&amp;"A1"&amp;":"&amp;"BZ1"),0)+64)&amp;"100")))=FALSE),0)),"",INDEX(INDIRECT("'"&amp;M36&amp;"'!"&amp;CHAR(MATCH("Token",INDIRECT("'"&amp;M36&amp;"'!"&amp;"A1"&amp;":"&amp;"BZ1"),0)+64)&amp;"1"&amp;":"&amp;CHAR(MATCH("Token",INDIRECT("'"&amp;M36&amp;"'!"&amp;"A1"&amp;":"&amp;"BZ1"),0)+64)&amp;"100"),MATCH(1,--(ISERROR(SEARCH($D36,INDIRECT("'"&amp;M36&amp;"'!"&amp;CHAR(MATCH("CAB2D Field",INDIRECT("'"&amp;M36&amp;"'!"&amp;"A1"&amp;":"&amp;"BZ1"),0)+64)&amp;"1"&amp;":"&amp;CHAR(MATCH("CAB2D Field",INDIRECT("'"&amp;M36&amp;"'!"&amp;"A1"&amp;":"&amp;"BZ1"),0)+64)&amp;"100")))=FALSE),0)))</f>
        <v>RPROPNUM</v>
      </c>
      <c r="O36" s="139">
        <f t="shared" ca="1" si="0"/>
        <v>8</v>
      </c>
      <c r="P36" s="139"/>
      <c r="Q36" s="139" t="str">
        <f t="array" aca="1" ref="Q36" ca="1">IF(ISERROR(MATCH($D36,INDIRECT("'"&amp;P36&amp;"'!"&amp;CHAR(MATCH("CAB2D Field",INDIRECT("'"&amp;P36&amp;"'!"&amp;"A1"&amp;":"&amp;"BZ1"),0)+64)&amp;"1"&amp;":"&amp;CHAR(MATCH("CAB2D Field",INDIRECT("'"&amp;P36&amp;"'!"&amp;"A1"&amp;":"&amp;"BZ1"),0)+64)&amp;"100"),0)),"",INDEX(INDIRECT("'"&amp;P36&amp;"'!"&amp;CHAR(MATCH("Token",INDIRECT("'"&amp;P36&amp;"'!"&amp;"A1"&amp;":"&amp;"BZ1"),0)+64)&amp;"1"&amp;":"&amp;CHAR(MATCH("Token",INDIRECT("'"&amp;P36&amp;"'!"&amp;"A1"&amp;":"&amp;"BZ1"),0)+64)&amp;"100"),MATCH($D36,INDIRECT("'"&amp;P36&amp;"'!"&amp;CHAR(MATCH("CAB2D Field",INDIRECT("'"&amp;P36&amp;"'!"&amp;"A1"&amp;":"&amp;"BZ1"),0)+64)&amp;"1"&amp;":"&amp;CHAR(MATCH("CAB2D Field",INDIRECT("'"&amp;P36&amp;"'!"&amp;"A1"&amp;":"&amp;"BZ1"),0)+64)&amp;"100"),0)))</f>
        <v/>
      </c>
      <c r="R36" s="139" t="str">
        <f t="array" aca="1" ref="R36" ca="1">IF(ISERROR(MATCH($D36,INDIRECT("'"&amp;P36&amp;"'!"&amp;CHAR(MATCH("CAB2D Field",INDIRECT("'"&amp;P36&amp;"'!"&amp;"A1"&amp;":"&amp;"BZ1"),0)+64)&amp;"1"&amp;":"&amp;CHAR(MATCH("CAB2D Field",INDIRECT("'"&amp;P36&amp;"'!"&amp;"A1"&amp;":"&amp;"BZ1"),0)+64)&amp;"100"),0)),"",INDEX(INDIRECT("'"&amp;P36&amp;"'!"&amp;CHAR(MATCH("Length",INDIRECT("'"&amp;P36&amp;"'!"&amp;"A1"&amp;":"&amp;"BZ1"),0)+64)&amp;"1"&amp;":"&amp;CHAR(MATCH("Length",INDIRECT("'"&amp;P36&amp;"'!"&amp;"A1"&amp;":"&amp;"BZ1"),0)+64)&amp;"100"),MATCH($D36,INDIRECT("'"&amp;P36&amp;"'!"&amp;CHAR(MATCH("CAB2D Field",INDIRECT("'"&amp;P36&amp;"'!"&amp;"A1"&amp;":"&amp;"BZ1"),0)+64)&amp;"1"&amp;":"&amp;CHAR(MATCH("CAB2D Field",INDIRECT("'"&amp;P36&amp;"'!"&amp;"A1"&amp;":"&amp;"BZ1"),0)+64)&amp;"100"),0)))</f>
        <v/>
      </c>
      <c r="S36" s="139">
        <f t="shared" ca="1" si="2"/>
        <v>8</v>
      </c>
      <c r="T36" s="139" t="str">
        <f t="array" aca="1" ref="T36" ca="1">IF(ISERROR(MATCH(1,--(ISERROR(SEARCH($D36,INDIRECT("'"&amp;M36&amp;"'!"&amp;CHAR(MATCH("CAB2D Field",INDIRECT("'"&amp;M36&amp;"'!"&amp;"A1"&amp;":"&amp;"BZ1"),0)+64)&amp;"1"&amp;":"&amp;CHAR(MATCH("CAB2D Field",INDIRECT("'"&amp;M36&amp;"'!"&amp;"A1"&amp;":"&amp;"BZ1"),0)+64)&amp;"100")))=FALSE),0)),"",INDEX(INDIRECT("'"&amp;M36&amp;"'!"&amp;CHAR(MATCH("Optional mandatory",INDIRECT("'"&amp;M36&amp;"'!"&amp;"A1"&amp;":"&amp;"BZ1"),0)+64)&amp;"1"&amp;":"&amp;CHAR(MATCH("Optional mandatory",INDIRECT("'"&amp;M36&amp;"'!"&amp;"A1"&amp;":"&amp;"BZ1"),0)+64)&amp;"100"),MATCH(1,--(ISERROR(SEARCH($D36,INDIRECT("'"&amp;M36&amp;"'!"&amp;CHAR(MATCH("CAB2D Field",INDIRECT("'"&amp;M36&amp;"'!"&amp;"A1"&amp;":"&amp;"BZ1"),0)+64)&amp;"1"&amp;":"&amp;CHAR(MATCH("CAB2D Field",INDIRECT("'"&amp;M36&amp;"'!"&amp;"A1"&amp;":"&amp;"BZ1"),0)+64)&amp;"100")))=FALSE),0)))</f>
        <v>O</v>
      </c>
      <c r="U36" s="139" t="str">
        <f t="array" aca="1" ref="U36" ca="1">IF(M36="N/A",H36,IF(ISERROR(MATCH(1,--(ISERROR(SEARCH($D36,INDIRECT("'"&amp;M36&amp;"'!"&amp;CHAR(MATCH("CAB2D Field",INDIRECT("'"&amp;M36&amp;"'!"&amp;"A1"&amp;":"&amp;"BZ1"),0)+64)&amp;"1"&amp;":"&amp;CHAR(MATCH("CAB2D Field",INDIRECT("'"&amp;M36&amp;"'!"&amp;"A1"&amp;":"&amp;"BZ1"),0)+64)&amp;"100")))=FALSE),0)),"",INDEX(INDIRECT("'"&amp;M36&amp;"'!"&amp;CHAR(MATCH("Data type",INDIRECT("'"&amp;M36&amp;"'!"&amp;"A1"&amp;":"&amp;"BZ1"),0)+64)&amp;"1"&amp;":"&amp;CHAR(MATCH("Data type",INDIRECT("'"&amp;M36&amp;"'!"&amp;"A1"&amp;":"&amp;"BZ1"),0)+64)&amp;"100"),MATCH(1,--(ISERROR(SEARCH($D36,INDIRECT("'"&amp;M36&amp;"'!"&amp;CHAR(MATCH("CAB2D Field",INDIRECT("'"&amp;M36&amp;"'!"&amp;"A1"&amp;":"&amp;"BZ1"),0)+64)&amp;"1"&amp;":"&amp;CHAR(MATCH("CAB2D Field",INDIRECT("'"&amp;M36&amp;"'!"&amp;"A1"&amp;":"&amp;"BZ1"),0)+64)&amp;"100")))=FALSE),0))))</f>
        <v>AN</v>
      </c>
    </row>
    <row r="37" spans="1:21" x14ac:dyDescent="0.25">
      <c r="A37" s="133">
        <f t="shared" si="1"/>
        <v>34</v>
      </c>
      <c r="B37" s="139" t="s">
        <v>1499</v>
      </c>
      <c r="C37" s="139">
        <v>14</v>
      </c>
      <c r="D37" s="243" t="s">
        <v>706</v>
      </c>
      <c r="E37" s="139" t="s">
        <v>1532</v>
      </c>
      <c r="F37" s="139"/>
      <c r="G37" s="139">
        <v>35</v>
      </c>
      <c r="H37" s="139" t="s">
        <v>170</v>
      </c>
      <c r="I37" s="139">
        <v>2</v>
      </c>
      <c r="J37" s="139" t="s">
        <v>1517</v>
      </c>
      <c r="K37" s="139"/>
      <c r="L37" s="141"/>
      <c r="M37" s="139" t="s">
        <v>1463</v>
      </c>
      <c r="N37" s="139" t="str">
        <f t="array" aca="1" ref="N37" ca="1">IF(ISERROR(MATCH(1,--(ISERROR(SEARCH($D37,INDIRECT("'"&amp;M37&amp;"'!"&amp;CHAR(MATCH("CAB2D Field",INDIRECT("'"&amp;M37&amp;"'!"&amp;"A1"&amp;":"&amp;"BZ1"),0)+64)&amp;"1"&amp;":"&amp;CHAR(MATCH("CAB2D Field",INDIRECT("'"&amp;M37&amp;"'!"&amp;"A1"&amp;":"&amp;"BZ1"),0)+64)&amp;"100")))=FALSE),0)),"",INDEX(INDIRECT("'"&amp;M37&amp;"'!"&amp;CHAR(MATCH("Token",INDIRECT("'"&amp;M37&amp;"'!"&amp;"A1"&amp;":"&amp;"BZ1"),0)+64)&amp;"1"&amp;":"&amp;CHAR(MATCH("Token",INDIRECT("'"&amp;M37&amp;"'!"&amp;"A1"&amp;":"&amp;"BZ1"),0)+64)&amp;"100"),MATCH(1,--(ISERROR(SEARCH($D37,INDIRECT("'"&amp;M37&amp;"'!"&amp;CHAR(MATCH("CAB2D Field",INDIRECT("'"&amp;M37&amp;"'!"&amp;"A1"&amp;":"&amp;"BZ1"),0)+64)&amp;"1"&amp;":"&amp;CHAR(MATCH("CAB2D Field",INDIRECT("'"&amp;M37&amp;"'!"&amp;"A1"&amp;":"&amp;"BZ1"),0)+64)&amp;"100")))=FALSE),0)))</f>
        <v>RADD2</v>
      </c>
      <c r="O37" s="139">
        <f t="shared" ca="1" si="0"/>
        <v>35</v>
      </c>
      <c r="P37" s="139"/>
      <c r="Q37" s="139" t="str">
        <f t="array" aca="1" ref="Q37" ca="1">IF(ISERROR(MATCH($D37,INDIRECT("'"&amp;P37&amp;"'!"&amp;CHAR(MATCH("CAB2D Field",INDIRECT("'"&amp;P37&amp;"'!"&amp;"A1"&amp;":"&amp;"BZ1"),0)+64)&amp;"1"&amp;":"&amp;CHAR(MATCH("CAB2D Field",INDIRECT("'"&amp;P37&amp;"'!"&amp;"A1"&amp;":"&amp;"BZ1"),0)+64)&amp;"100"),0)),"",INDEX(INDIRECT("'"&amp;P37&amp;"'!"&amp;CHAR(MATCH("Token",INDIRECT("'"&amp;P37&amp;"'!"&amp;"A1"&amp;":"&amp;"BZ1"),0)+64)&amp;"1"&amp;":"&amp;CHAR(MATCH("Token",INDIRECT("'"&amp;P37&amp;"'!"&amp;"A1"&amp;":"&amp;"BZ1"),0)+64)&amp;"100"),MATCH($D37,INDIRECT("'"&amp;P37&amp;"'!"&amp;CHAR(MATCH("CAB2D Field",INDIRECT("'"&amp;P37&amp;"'!"&amp;"A1"&amp;":"&amp;"BZ1"),0)+64)&amp;"1"&amp;":"&amp;CHAR(MATCH("CAB2D Field",INDIRECT("'"&amp;P37&amp;"'!"&amp;"A1"&amp;":"&amp;"BZ1"),0)+64)&amp;"100"),0)))</f>
        <v/>
      </c>
      <c r="R37" s="139" t="str">
        <f t="array" aca="1" ref="R37" ca="1">IF(ISERROR(MATCH($D37,INDIRECT("'"&amp;P37&amp;"'!"&amp;CHAR(MATCH("CAB2D Field",INDIRECT("'"&amp;P37&amp;"'!"&amp;"A1"&amp;":"&amp;"BZ1"),0)+64)&amp;"1"&amp;":"&amp;CHAR(MATCH("CAB2D Field",INDIRECT("'"&amp;P37&amp;"'!"&amp;"A1"&amp;":"&amp;"BZ1"),0)+64)&amp;"100"),0)),"",INDEX(INDIRECT("'"&amp;P37&amp;"'!"&amp;CHAR(MATCH("Length",INDIRECT("'"&amp;P37&amp;"'!"&amp;"A1"&amp;":"&amp;"BZ1"),0)+64)&amp;"1"&amp;":"&amp;CHAR(MATCH("Length",INDIRECT("'"&amp;P37&amp;"'!"&amp;"A1"&amp;":"&amp;"BZ1"),0)+64)&amp;"100"),MATCH($D37,INDIRECT("'"&amp;P37&amp;"'!"&amp;CHAR(MATCH("CAB2D Field",INDIRECT("'"&amp;P37&amp;"'!"&amp;"A1"&amp;":"&amp;"BZ1"),0)+64)&amp;"1"&amp;":"&amp;CHAR(MATCH("CAB2D Field",INDIRECT("'"&amp;P37&amp;"'!"&amp;"A1"&amp;":"&amp;"BZ1"),0)+64)&amp;"100"),0)))</f>
        <v/>
      </c>
      <c r="S37" s="139">
        <f t="shared" ca="1" si="2"/>
        <v>35</v>
      </c>
      <c r="T37" s="139" t="str">
        <f t="array" aca="1" ref="T37" ca="1">IF(ISERROR(MATCH(1,--(ISERROR(SEARCH($D37,INDIRECT("'"&amp;M37&amp;"'!"&amp;CHAR(MATCH("CAB2D Field",INDIRECT("'"&amp;M37&amp;"'!"&amp;"A1"&amp;":"&amp;"BZ1"),0)+64)&amp;"1"&amp;":"&amp;CHAR(MATCH("CAB2D Field",INDIRECT("'"&amp;M37&amp;"'!"&amp;"A1"&amp;":"&amp;"BZ1"),0)+64)&amp;"100")))=FALSE),0)),"",INDEX(INDIRECT("'"&amp;M37&amp;"'!"&amp;CHAR(MATCH("Optional mandatory",INDIRECT("'"&amp;M37&amp;"'!"&amp;"A1"&amp;":"&amp;"BZ1"),0)+64)&amp;"1"&amp;":"&amp;CHAR(MATCH("Optional mandatory",INDIRECT("'"&amp;M37&amp;"'!"&amp;"A1"&amp;":"&amp;"BZ1"),0)+64)&amp;"100"),MATCH(1,--(ISERROR(SEARCH($D37,INDIRECT("'"&amp;M37&amp;"'!"&amp;CHAR(MATCH("CAB2D Field",INDIRECT("'"&amp;M37&amp;"'!"&amp;"A1"&amp;":"&amp;"BZ1"),0)+64)&amp;"1"&amp;":"&amp;CHAR(MATCH("CAB2D Field",INDIRECT("'"&amp;M37&amp;"'!"&amp;"A1"&amp;":"&amp;"BZ1"),0)+64)&amp;"100")))=FALSE),0)))</f>
        <v>O</v>
      </c>
      <c r="U37" s="139" t="str">
        <f t="array" aca="1" ref="U37" ca="1">IF(M37="N/A",H37,IF(ISERROR(MATCH(1,--(ISERROR(SEARCH($D37,INDIRECT("'"&amp;M37&amp;"'!"&amp;CHAR(MATCH("CAB2D Field",INDIRECT("'"&amp;M37&amp;"'!"&amp;"A1"&amp;":"&amp;"BZ1"),0)+64)&amp;"1"&amp;":"&amp;CHAR(MATCH("CAB2D Field",INDIRECT("'"&amp;M37&amp;"'!"&amp;"A1"&amp;":"&amp;"BZ1"),0)+64)&amp;"100")))=FALSE),0)),"",INDEX(INDIRECT("'"&amp;M37&amp;"'!"&amp;CHAR(MATCH("Data type",INDIRECT("'"&amp;M37&amp;"'!"&amp;"A1"&amp;":"&amp;"BZ1"),0)+64)&amp;"1"&amp;":"&amp;CHAR(MATCH("Data type",INDIRECT("'"&amp;M37&amp;"'!"&amp;"A1"&amp;":"&amp;"BZ1"),0)+64)&amp;"100"),MATCH(1,--(ISERROR(SEARCH($D37,INDIRECT("'"&amp;M37&amp;"'!"&amp;CHAR(MATCH("CAB2D Field",INDIRECT("'"&amp;M37&amp;"'!"&amp;"A1"&amp;":"&amp;"BZ1"),0)+64)&amp;"1"&amp;":"&amp;CHAR(MATCH("CAB2D Field",INDIRECT("'"&amp;M37&amp;"'!"&amp;"A1"&amp;":"&amp;"BZ1"),0)+64)&amp;"100")))=FALSE),0))))</f>
        <v>AN</v>
      </c>
    </row>
    <row r="38" spans="1:21" x14ac:dyDescent="0.25">
      <c r="A38" s="133">
        <f t="shared" si="1"/>
        <v>35</v>
      </c>
      <c r="B38" s="139" t="s">
        <v>1499</v>
      </c>
      <c r="C38" s="139">
        <v>15</v>
      </c>
      <c r="D38" s="243" t="s">
        <v>709</v>
      </c>
      <c r="E38" s="139" t="s">
        <v>1533</v>
      </c>
      <c r="F38" s="139"/>
      <c r="G38" s="139">
        <v>35</v>
      </c>
      <c r="H38" s="139" t="s">
        <v>170</v>
      </c>
      <c r="I38" s="139">
        <v>2</v>
      </c>
      <c r="J38" s="139" t="s">
        <v>1457</v>
      </c>
      <c r="K38" s="139"/>
      <c r="L38" s="141"/>
      <c r="M38" s="139" t="s">
        <v>1463</v>
      </c>
      <c r="N38" s="139" t="str">
        <f t="array" aca="1" ref="N38" ca="1">IF(ISERROR(MATCH(1,--(ISERROR(SEARCH($D38,INDIRECT("'"&amp;M38&amp;"'!"&amp;CHAR(MATCH("CAB2D Field",INDIRECT("'"&amp;M38&amp;"'!"&amp;"A1"&amp;":"&amp;"BZ1"),0)+64)&amp;"1"&amp;":"&amp;CHAR(MATCH("CAB2D Field",INDIRECT("'"&amp;M38&amp;"'!"&amp;"A1"&amp;":"&amp;"BZ1"),0)+64)&amp;"100")))=FALSE),0)),"",INDEX(INDIRECT("'"&amp;M38&amp;"'!"&amp;CHAR(MATCH("Token",INDIRECT("'"&amp;M38&amp;"'!"&amp;"A1"&amp;":"&amp;"BZ1"),0)+64)&amp;"1"&amp;":"&amp;CHAR(MATCH("Token",INDIRECT("'"&amp;M38&amp;"'!"&amp;"A1"&amp;":"&amp;"BZ1"),0)+64)&amp;"100"),MATCH(1,--(ISERROR(SEARCH($D38,INDIRECT("'"&amp;M38&amp;"'!"&amp;CHAR(MATCH("CAB2D Field",INDIRECT("'"&amp;M38&amp;"'!"&amp;"A1"&amp;":"&amp;"BZ1"),0)+64)&amp;"1"&amp;":"&amp;CHAR(MATCH("CAB2D Field",INDIRECT("'"&amp;M38&amp;"'!"&amp;"A1"&amp;":"&amp;"BZ1"),0)+64)&amp;"100")))=FALSE),0)))</f>
        <v>RADD3</v>
      </c>
      <c r="O38" s="139">
        <f t="shared" ca="1" si="0"/>
        <v>35</v>
      </c>
      <c r="P38" s="139"/>
      <c r="Q38" s="139" t="str">
        <f t="array" aca="1" ref="Q38" ca="1">IF(ISERROR(MATCH($D38,INDIRECT("'"&amp;P38&amp;"'!"&amp;CHAR(MATCH("CAB2D Field",INDIRECT("'"&amp;P38&amp;"'!"&amp;"A1"&amp;":"&amp;"BZ1"),0)+64)&amp;"1"&amp;":"&amp;CHAR(MATCH("CAB2D Field",INDIRECT("'"&amp;P38&amp;"'!"&amp;"A1"&amp;":"&amp;"BZ1"),0)+64)&amp;"100"),0)),"",INDEX(INDIRECT("'"&amp;P38&amp;"'!"&amp;CHAR(MATCH("Token",INDIRECT("'"&amp;P38&amp;"'!"&amp;"A1"&amp;":"&amp;"BZ1"),0)+64)&amp;"1"&amp;":"&amp;CHAR(MATCH("Token",INDIRECT("'"&amp;P38&amp;"'!"&amp;"A1"&amp;":"&amp;"BZ1"),0)+64)&amp;"100"),MATCH($D38,INDIRECT("'"&amp;P38&amp;"'!"&amp;CHAR(MATCH("CAB2D Field",INDIRECT("'"&amp;P38&amp;"'!"&amp;"A1"&amp;":"&amp;"BZ1"),0)+64)&amp;"1"&amp;":"&amp;CHAR(MATCH("CAB2D Field",INDIRECT("'"&amp;P38&amp;"'!"&amp;"A1"&amp;":"&amp;"BZ1"),0)+64)&amp;"100"),0)))</f>
        <v/>
      </c>
      <c r="R38" s="139" t="str">
        <f t="array" aca="1" ref="R38" ca="1">IF(ISERROR(MATCH($D38,INDIRECT("'"&amp;P38&amp;"'!"&amp;CHAR(MATCH("CAB2D Field",INDIRECT("'"&amp;P38&amp;"'!"&amp;"A1"&amp;":"&amp;"BZ1"),0)+64)&amp;"1"&amp;":"&amp;CHAR(MATCH("CAB2D Field",INDIRECT("'"&amp;P38&amp;"'!"&amp;"A1"&amp;":"&amp;"BZ1"),0)+64)&amp;"100"),0)),"",INDEX(INDIRECT("'"&amp;P38&amp;"'!"&amp;CHAR(MATCH("Length",INDIRECT("'"&amp;P38&amp;"'!"&amp;"A1"&amp;":"&amp;"BZ1"),0)+64)&amp;"1"&amp;":"&amp;CHAR(MATCH("Length",INDIRECT("'"&amp;P38&amp;"'!"&amp;"A1"&amp;":"&amp;"BZ1"),0)+64)&amp;"100"),MATCH($D38,INDIRECT("'"&amp;P38&amp;"'!"&amp;CHAR(MATCH("CAB2D Field",INDIRECT("'"&amp;P38&amp;"'!"&amp;"A1"&amp;":"&amp;"BZ1"),0)+64)&amp;"1"&amp;":"&amp;CHAR(MATCH("CAB2D Field",INDIRECT("'"&amp;P38&amp;"'!"&amp;"A1"&amp;":"&amp;"BZ1"),0)+64)&amp;"100"),0)))</f>
        <v/>
      </c>
      <c r="S38" s="139">
        <f t="shared" ca="1" si="2"/>
        <v>35</v>
      </c>
      <c r="T38" s="139" t="str">
        <f t="array" aca="1" ref="T38" ca="1">IF(ISERROR(MATCH(1,--(ISERROR(SEARCH($D38,INDIRECT("'"&amp;M38&amp;"'!"&amp;CHAR(MATCH("CAB2D Field",INDIRECT("'"&amp;M38&amp;"'!"&amp;"A1"&amp;":"&amp;"BZ1"),0)+64)&amp;"1"&amp;":"&amp;CHAR(MATCH("CAB2D Field",INDIRECT("'"&amp;M38&amp;"'!"&amp;"A1"&amp;":"&amp;"BZ1"),0)+64)&amp;"100")))=FALSE),0)),"",INDEX(INDIRECT("'"&amp;M38&amp;"'!"&amp;CHAR(MATCH("Optional mandatory",INDIRECT("'"&amp;M38&amp;"'!"&amp;"A1"&amp;":"&amp;"BZ1"),0)+64)&amp;"1"&amp;":"&amp;CHAR(MATCH("Optional mandatory",INDIRECT("'"&amp;M38&amp;"'!"&amp;"A1"&amp;":"&amp;"BZ1"),0)+64)&amp;"100"),MATCH(1,--(ISERROR(SEARCH($D38,INDIRECT("'"&amp;M38&amp;"'!"&amp;CHAR(MATCH("CAB2D Field",INDIRECT("'"&amp;M38&amp;"'!"&amp;"A1"&amp;":"&amp;"BZ1"),0)+64)&amp;"1"&amp;":"&amp;CHAR(MATCH("CAB2D Field",INDIRECT("'"&amp;M38&amp;"'!"&amp;"A1"&amp;":"&amp;"BZ1"),0)+64)&amp;"100")))=FALSE),0)))</f>
        <v>O</v>
      </c>
      <c r="U38" s="139" t="str">
        <f t="array" aca="1" ref="U38" ca="1">IF(M38="N/A",H38,IF(ISERROR(MATCH(1,--(ISERROR(SEARCH($D38,INDIRECT("'"&amp;M38&amp;"'!"&amp;CHAR(MATCH("CAB2D Field",INDIRECT("'"&amp;M38&amp;"'!"&amp;"A1"&amp;":"&amp;"BZ1"),0)+64)&amp;"1"&amp;":"&amp;CHAR(MATCH("CAB2D Field",INDIRECT("'"&amp;M38&amp;"'!"&amp;"A1"&amp;":"&amp;"BZ1"),0)+64)&amp;"100")))=FALSE),0)),"",INDEX(INDIRECT("'"&amp;M38&amp;"'!"&amp;CHAR(MATCH("Data type",INDIRECT("'"&amp;M38&amp;"'!"&amp;"A1"&amp;":"&amp;"BZ1"),0)+64)&amp;"1"&amp;":"&amp;CHAR(MATCH("Data type",INDIRECT("'"&amp;M38&amp;"'!"&amp;"A1"&amp;":"&amp;"BZ1"),0)+64)&amp;"100"),MATCH(1,--(ISERROR(SEARCH($D38,INDIRECT("'"&amp;M38&amp;"'!"&amp;CHAR(MATCH("CAB2D Field",INDIRECT("'"&amp;M38&amp;"'!"&amp;"A1"&amp;":"&amp;"BZ1"),0)+64)&amp;"1"&amp;":"&amp;CHAR(MATCH("CAB2D Field",INDIRECT("'"&amp;M38&amp;"'!"&amp;"A1"&amp;":"&amp;"BZ1"),0)+64)&amp;"100")))=FALSE),0))))</f>
        <v>AN</v>
      </c>
    </row>
    <row r="39" spans="1:21" ht="48" x14ac:dyDescent="0.25">
      <c r="A39" s="133">
        <f t="shared" si="1"/>
        <v>36</v>
      </c>
      <c r="B39" s="139" t="s">
        <v>1499</v>
      </c>
      <c r="C39" s="139">
        <v>16</v>
      </c>
      <c r="D39" s="243" t="s">
        <v>1224</v>
      </c>
      <c r="E39" s="139" t="s">
        <v>1534</v>
      </c>
      <c r="F39" s="139">
        <v>1</v>
      </c>
      <c r="G39" s="139"/>
      <c r="H39" s="139" t="s">
        <v>154</v>
      </c>
      <c r="I39" s="139" t="s">
        <v>1493</v>
      </c>
      <c r="J39" s="139" t="s">
        <v>1457</v>
      </c>
      <c r="K39" s="139">
        <v>26</v>
      </c>
      <c r="L39" s="141" t="s">
        <v>1225</v>
      </c>
      <c r="M39" s="139" t="s">
        <v>1528</v>
      </c>
      <c r="N39" s="139" t="str">
        <f t="array" aca="1" ref="N39" ca="1">IF(ISERROR(MATCH(1,--(ISERROR(SEARCH($D39,INDIRECT("'"&amp;M39&amp;"'!"&amp;CHAR(MATCH("CAB2D Field",INDIRECT("'"&amp;M39&amp;"'!"&amp;"A1"&amp;":"&amp;"BZ1"),0)+64)&amp;"1"&amp;":"&amp;CHAR(MATCH("CAB2D Field",INDIRECT("'"&amp;M39&amp;"'!"&amp;"A1"&amp;":"&amp;"BZ1"),0)+64)&amp;"100")))=FALSE),0)),"",INDEX(INDIRECT("'"&amp;M39&amp;"'!"&amp;CHAR(MATCH("Token",INDIRECT("'"&amp;M39&amp;"'!"&amp;"A1"&amp;":"&amp;"BZ1"),0)+64)&amp;"1"&amp;":"&amp;CHAR(MATCH("Token",INDIRECT("'"&amp;M39&amp;"'!"&amp;"A1"&amp;":"&amp;"BZ1"),0)+64)&amp;"100"),MATCH(1,--(ISERROR(SEARCH($D39,INDIRECT("'"&amp;M39&amp;"'!"&amp;CHAR(MATCH("CAB2D Field",INDIRECT("'"&amp;M39&amp;"'!"&amp;"A1"&amp;":"&amp;"BZ1"),0)+64)&amp;"1"&amp;":"&amp;CHAR(MATCH("CAB2D Field",INDIRECT("'"&amp;M39&amp;"'!"&amp;"A1"&amp;":"&amp;"BZ1"),0)+64)&amp;"100")))=FALSE),0)))</f>
        <v>MSGTYPE</v>
      </c>
      <c r="O39" s="139">
        <f t="shared" ca="1" si="0"/>
        <v>1</v>
      </c>
      <c r="P39" s="139"/>
      <c r="Q39" s="139" t="str">
        <f t="array" aca="1" ref="Q39" ca="1">IF(ISERROR(MATCH($D39,INDIRECT("'"&amp;P39&amp;"'!"&amp;CHAR(MATCH("CAB2D Field",INDIRECT("'"&amp;P39&amp;"'!"&amp;"A1"&amp;":"&amp;"BZ1"),0)+64)&amp;"1"&amp;":"&amp;CHAR(MATCH("CAB2D Field",INDIRECT("'"&amp;P39&amp;"'!"&amp;"A1"&amp;":"&amp;"BZ1"),0)+64)&amp;"100"),0)),"",INDEX(INDIRECT("'"&amp;P39&amp;"'!"&amp;CHAR(MATCH("Token",INDIRECT("'"&amp;P39&amp;"'!"&amp;"A1"&amp;":"&amp;"BZ1"),0)+64)&amp;"1"&amp;":"&amp;CHAR(MATCH("Token",INDIRECT("'"&amp;P39&amp;"'!"&amp;"A1"&amp;":"&amp;"BZ1"),0)+64)&amp;"100"),MATCH($D39,INDIRECT("'"&amp;P39&amp;"'!"&amp;CHAR(MATCH("CAB2D Field",INDIRECT("'"&amp;P39&amp;"'!"&amp;"A1"&amp;":"&amp;"BZ1"),0)+64)&amp;"1"&amp;":"&amp;CHAR(MATCH("CAB2D Field",INDIRECT("'"&amp;P39&amp;"'!"&amp;"A1"&amp;":"&amp;"BZ1"),0)+64)&amp;"100"),0)))</f>
        <v/>
      </c>
      <c r="R39" s="139" t="str">
        <f t="array" aca="1" ref="R39" ca="1">IF(ISERROR(MATCH($D39,INDIRECT("'"&amp;P39&amp;"'!"&amp;CHAR(MATCH("CAB2D Field",INDIRECT("'"&amp;P39&amp;"'!"&amp;"A1"&amp;":"&amp;"BZ1"),0)+64)&amp;"1"&amp;":"&amp;CHAR(MATCH("CAB2D Field",INDIRECT("'"&amp;P39&amp;"'!"&amp;"A1"&amp;":"&amp;"BZ1"),0)+64)&amp;"100"),0)),"",INDEX(INDIRECT("'"&amp;P39&amp;"'!"&amp;CHAR(MATCH("Length",INDIRECT("'"&amp;P39&amp;"'!"&amp;"A1"&amp;":"&amp;"BZ1"),0)+64)&amp;"1"&amp;":"&amp;CHAR(MATCH("Length",INDIRECT("'"&amp;P39&amp;"'!"&amp;"A1"&amp;":"&amp;"BZ1"),0)+64)&amp;"100"),MATCH($D39,INDIRECT("'"&amp;P39&amp;"'!"&amp;CHAR(MATCH("CAB2D Field",INDIRECT("'"&amp;P39&amp;"'!"&amp;"A1"&amp;":"&amp;"BZ1"),0)+64)&amp;"1"&amp;":"&amp;CHAR(MATCH("CAB2D Field",INDIRECT("'"&amp;P39&amp;"'!"&amp;"A1"&amp;":"&amp;"BZ1"),0)+64)&amp;"100"),0)))</f>
        <v/>
      </c>
      <c r="S39" s="139">
        <f t="shared" ca="1" si="2"/>
        <v>1</v>
      </c>
      <c r="T39" s="139" t="str">
        <f t="array" aca="1" ref="T39" ca="1">IF(ISERROR(MATCH(1,--(ISERROR(SEARCH($D39,INDIRECT("'"&amp;M39&amp;"'!"&amp;CHAR(MATCH("CAB2D Field",INDIRECT("'"&amp;M39&amp;"'!"&amp;"A1"&amp;":"&amp;"BZ1"),0)+64)&amp;"1"&amp;":"&amp;CHAR(MATCH("CAB2D Field",INDIRECT("'"&amp;M39&amp;"'!"&amp;"A1"&amp;":"&amp;"BZ1"),0)+64)&amp;"100")))=FALSE),0)),"",INDEX(INDIRECT("'"&amp;M39&amp;"'!"&amp;CHAR(MATCH("Optional mandatory",INDIRECT("'"&amp;M39&amp;"'!"&amp;"A1"&amp;":"&amp;"BZ1"),0)+64)&amp;"1"&amp;":"&amp;CHAR(MATCH("Optional mandatory",INDIRECT("'"&amp;M39&amp;"'!"&amp;"A1"&amp;":"&amp;"BZ1"),0)+64)&amp;"100"),MATCH(1,--(ISERROR(SEARCH($D39,INDIRECT("'"&amp;M39&amp;"'!"&amp;CHAR(MATCH("CAB2D Field",INDIRECT("'"&amp;M39&amp;"'!"&amp;"A1"&amp;":"&amp;"BZ1"),0)+64)&amp;"1"&amp;":"&amp;CHAR(MATCH("CAB2D Field",INDIRECT("'"&amp;M39&amp;"'!"&amp;"A1"&amp;":"&amp;"BZ1"),0)+64)&amp;"100")))=FALSE),0)))</f>
        <v>M</v>
      </c>
      <c r="U39" s="139" t="str">
        <f t="array" aca="1" ref="U39" ca="1">IF(M39="N/A",H39,IF(ISERROR(MATCH(1,--(ISERROR(SEARCH($D39,INDIRECT("'"&amp;M39&amp;"'!"&amp;CHAR(MATCH("CAB2D Field",INDIRECT("'"&amp;M39&amp;"'!"&amp;"A1"&amp;":"&amp;"BZ1"),0)+64)&amp;"1"&amp;":"&amp;CHAR(MATCH("CAB2D Field",INDIRECT("'"&amp;M39&amp;"'!"&amp;"A1"&amp;":"&amp;"BZ1"),0)+64)&amp;"100")))=FALSE),0)),"",INDEX(INDIRECT("'"&amp;M39&amp;"'!"&amp;CHAR(MATCH("Data type",INDIRECT("'"&amp;M39&amp;"'!"&amp;"A1"&amp;":"&amp;"BZ1"),0)+64)&amp;"1"&amp;":"&amp;CHAR(MATCH("Data type",INDIRECT("'"&amp;M39&amp;"'!"&amp;"A1"&amp;":"&amp;"BZ1"),0)+64)&amp;"100"),MATCH(1,--(ISERROR(SEARCH($D39,INDIRECT("'"&amp;M39&amp;"'!"&amp;CHAR(MATCH("CAB2D Field",INDIRECT("'"&amp;M39&amp;"'!"&amp;"A1"&amp;":"&amp;"BZ1"),0)+64)&amp;"1"&amp;":"&amp;CHAR(MATCH("CAB2D Field",INDIRECT("'"&amp;M39&amp;"'!"&amp;"A1"&amp;":"&amp;"BZ1"),0)+64)&amp;"100")))=FALSE),0))))</f>
        <v>N</v>
      </c>
    </row>
    <row r="40" spans="1:21" x14ac:dyDescent="0.25">
      <c r="A40" s="133">
        <f t="shared" si="1"/>
        <v>37</v>
      </c>
      <c r="B40" s="139" t="s">
        <v>1499</v>
      </c>
      <c r="C40" s="139">
        <v>17</v>
      </c>
      <c r="D40" s="243" t="s">
        <v>528</v>
      </c>
      <c r="E40" s="139" t="s">
        <v>1535</v>
      </c>
      <c r="F40" s="139">
        <v>8</v>
      </c>
      <c r="G40" s="139"/>
      <c r="H40" s="139" t="s">
        <v>170</v>
      </c>
      <c r="I40" s="139">
        <v>1</v>
      </c>
      <c r="J40" s="139" t="s">
        <v>1457</v>
      </c>
      <c r="K40" s="139">
        <v>19</v>
      </c>
      <c r="L40" s="141" t="s">
        <v>1536</v>
      </c>
      <c r="M40" s="139" t="s">
        <v>1451</v>
      </c>
      <c r="N40" s="139" t="str">
        <f t="array" aca="1" ref="N40" ca="1">IF(ISERROR(MATCH(1,--(ISERROR(SEARCH($D40,INDIRECT("'"&amp;M40&amp;"'!"&amp;CHAR(MATCH("CAB2D Field",INDIRECT("'"&amp;M40&amp;"'!"&amp;"A1"&amp;":"&amp;"BZ1"),0)+64)&amp;"1"&amp;":"&amp;CHAR(MATCH("CAB2D Field",INDIRECT("'"&amp;M40&amp;"'!"&amp;"A1"&amp;":"&amp;"BZ1"),0)+64)&amp;"100")))=FALSE),0)),"",INDEX(INDIRECT("'"&amp;M40&amp;"'!"&amp;CHAR(MATCH("Token",INDIRECT("'"&amp;M40&amp;"'!"&amp;"A1"&amp;":"&amp;"BZ1"),0)+64)&amp;"1"&amp;":"&amp;CHAR(MATCH("Token",INDIRECT("'"&amp;M40&amp;"'!"&amp;"A1"&amp;":"&amp;"BZ1"),0)+64)&amp;"100"),MATCH(1,--(ISERROR(SEARCH($D40,INDIRECT("'"&amp;M40&amp;"'!"&amp;CHAR(MATCH("CAB2D Field",INDIRECT("'"&amp;M40&amp;"'!"&amp;"A1"&amp;":"&amp;"BZ1"),0)+64)&amp;"1"&amp;":"&amp;CHAR(MATCH("CAB2D Field",INDIRECT("'"&amp;M40&amp;"'!"&amp;"A1"&amp;":"&amp;"BZ1"),0)+64)&amp;"100")))=FALSE),0)))</f>
        <v>MPSWEIGHT</v>
      </c>
      <c r="O40" s="139">
        <f t="array" aca="1" ref="O40" ca="1">IF(ISERROR(MATCH($D40,INDIRECT("'"&amp;M40&amp;"'!"&amp;CHAR(MATCH("CAB2D Field",INDIRECT("'"&amp;M40&amp;"'!"&amp;"A1"&amp;":"&amp;"BZ1"),0)+64)&amp;"1"&amp;":"&amp;CHAR(MATCH("CAB2D Field",INDIRECT("'"&amp;M40&amp;"'!"&amp;"A1"&amp;":"&amp;"BZ1"),0)+64)&amp;"100"),0)),"",INDEX(INDIRECT("'"&amp;M40&amp;"'!"&amp;CHAR(MATCH("Length",INDIRECT("'"&amp;M40&amp;"'!"&amp;"A1"&amp;":"&amp;"BZ1"),0)+64)&amp;"1"&amp;":"&amp;CHAR(MATCH("Length",INDIRECT("'"&amp;M40&amp;"'!"&amp;"A1"&amp;":"&amp;"BZ1"),0)+64)&amp;"100"),MATCH($D40,INDIRECT("'"&amp;M40&amp;"'!"&amp;CHAR(MATCH("CAB2D Field",INDIRECT("'"&amp;M40&amp;"'!"&amp;"A1"&amp;":"&amp;"BZ1"),0)+64)&amp;"1"&amp;":"&amp;CHAR(MATCH("CAB2D Field",INDIRECT("'"&amp;M40&amp;"'!"&amp;"A1"&amp;":"&amp;"BZ1"),0)+64)&amp;"100"),0)))</f>
        <v>8</v>
      </c>
      <c r="P40" s="145"/>
      <c r="Q40" s="145" t="str">
        <f t="array" aca="1" ref="Q40" ca="1">IF(ISERROR(MATCH($D40,INDIRECT("'"&amp;P40&amp;"'!"&amp;CHAR(MATCH("CAB2D Field",INDIRECT("'"&amp;P40&amp;"'!"&amp;"A1"&amp;":"&amp;"BZ1"),0)+64)&amp;"1"&amp;":"&amp;CHAR(MATCH("CAB2D Field",INDIRECT("'"&amp;P40&amp;"'!"&amp;"A1"&amp;":"&amp;"BZ1"),0)+64)&amp;"100"),0)),"",INDEX(INDIRECT("'"&amp;P40&amp;"'!"&amp;CHAR(MATCH("Token",INDIRECT("'"&amp;P40&amp;"'!"&amp;"A1"&amp;":"&amp;"BZ1"),0)+64)&amp;"1"&amp;":"&amp;CHAR(MATCH("Token",INDIRECT("'"&amp;P40&amp;"'!"&amp;"A1"&amp;":"&amp;"BZ1"),0)+64)&amp;"100"),MATCH($D40,INDIRECT("'"&amp;P40&amp;"'!"&amp;CHAR(MATCH("CAB2D Field",INDIRECT("'"&amp;P40&amp;"'!"&amp;"A1"&amp;":"&amp;"BZ1"),0)+64)&amp;"1"&amp;":"&amp;CHAR(MATCH("CAB2D Field",INDIRECT("'"&amp;P40&amp;"'!"&amp;"A1"&amp;":"&amp;"BZ1"),0)+64)&amp;"100"),0)))</f>
        <v/>
      </c>
      <c r="R40" s="145" t="str">
        <f t="array" aca="1" ref="R40" ca="1">IF(ISERROR(MATCH($D40,INDIRECT("'"&amp;P40&amp;"'!"&amp;CHAR(MATCH("CAB2D Field",INDIRECT("'"&amp;P40&amp;"'!"&amp;"A1"&amp;":"&amp;"BZ1"),0)+64)&amp;"1"&amp;":"&amp;CHAR(MATCH("CAB2D Field",INDIRECT("'"&amp;P40&amp;"'!"&amp;"A1"&amp;":"&amp;"BZ1"),0)+64)&amp;"100"),0)),"",INDEX(INDIRECT("'"&amp;P40&amp;"'!"&amp;CHAR(MATCH("Length",INDIRECT("'"&amp;P40&amp;"'!"&amp;"A1"&amp;":"&amp;"BZ1"),0)+64)&amp;"1"&amp;":"&amp;CHAR(MATCH("Length",INDIRECT("'"&amp;P40&amp;"'!"&amp;"A1"&amp;":"&amp;"BZ1"),0)+64)&amp;"100"),MATCH($D40,INDIRECT("'"&amp;P40&amp;"'!"&amp;CHAR(MATCH("CAB2D Field",INDIRECT("'"&amp;P40&amp;"'!"&amp;"A1"&amp;":"&amp;"BZ1"),0)+64)&amp;"1"&amp;":"&amp;CHAR(MATCH("CAB2D Field",INDIRECT("'"&amp;P40&amp;"'!"&amp;"A1"&amp;":"&amp;"BZ1"),0)+64)&amp;"100"),0)))</f>
        <v/>
      </c>
      <c r="S40" s="139">
        <f t="shared" ca="1" si="2"/>
        <v>8</v>
      </c>
      <c r="T40" s="139" t="str">
        <f t="array" aca="1" ref="T40" ca="1">IF(ISERROR(MATCH(1,--(ISERROR(SEARCH($D40,INDIRECT("'"&amp;M40&amp;"'!"&amp;CHAR(MATCH("CAB2D Field",INDIRECT("'"&amp;M40&amp;"'!"&amp;"A1"&amp;":"&amp;"BZ1"),0)+64)&amp;"1"&amp;":"&amp;CHAR(MATCH("CAB2D Field",INDIRECT("'"&amp;M40&amp;"'!"&amp;"A1"&amp;":"&amp;"BZ1"),0)+64)&amp;"100")))=FALSE),0)),"",INDEX(INDIRECT("'"&amp;M40&amp;"'!"&amp;CHAR(MATCH("Optional mandatory",INDIRECT("'"&amp;M40&amp;"'!"&amp;"A1"&amp;":"&amp;"BZ1"),0)+64)&amp;"1"&amp;":"&amp;CHAR(MATCH("Optional mandatory",INDIRECT("'"&amp;M40&amp;"'!"&amp;"A1"&amp;":"&amp;"BZ1"),0)+64)&amp;"100"),MATCH(1,--(ISERROR(SEARCH($D40,INDIRECT("'"&amp;M40&amp;"'!"&amp;CHAR(MATCH("CAB2D Field",INDIRECT("'"&amp;M40&amp;"'!"&amp;"A1"&amp;":"&amp;"BZ1"),0)+64)&amp;"1"&amp;":"&amp;CHAR(MATCH("CAB2D Field",INDIRECT("'"&amp;M40&amp;"'!"&amp;"A1"&amp;":"&amp;"BZ1"),0)+64)&amp;"100")))=FALSE),0)))</f>
        <v>C</v>
      </c>
      <c r="U40" s="139" t="str">
        <f t="array" aca="1" ref="U40" ca="1">IF(M40="N/A",H40,IF(ISERROR(MATCH(1,--(ISERROR(SEARCH($D40,INDIRECT("'"&amp;M40&amp;"'!"&amp;CHAR(MATCH("CAB2D Field",INDIRECT("'"&amp;M40&amp;"'!"&amp;"A1"&amp;":"&amp;"BZ1"),0)+64)&amp;"1"&amp;":"&amp;CHAR(MATCH("CAB2D Field",INDIRECT("'"&amp;M40&amp;"'!"&amp;"A1"&amp;":"&amp;"BZ1"),0)+64)&amp;"100")))=FALSE),0)),"",INDEX(INDIRECT("'"&amp;M40&amp;"'!"&amp;CHAR(MATCH("Data type",INDIRECT("'"&amp;M40&amp;"'!"&amp;"A1"&amp;":"&amp;"BZ1"),0)+64)&amp;"1"&amp;":"&amp;CHAR(MATCH("Data type",INDIRECT("'"&amp;M40&amp;"'!"&amp;"A1"&amp;":"&amp;"BZ1"),0)+64)&amp;"100"),MATCH(1,--(ISERROR(SEARCH($D40,INDIRECT("'"&amp;M40&amp;"'!"&amp;CHAR(MATCH("CAB2D Field",INDIRECT("'"&amp;M40&amp;"'!"&amp;"A1"&amp;":"&amp;"BZ1"),0)+64)&amp;"1"&amp;":"&amp;CHAR(MATCH("CAB2D Field",INDIRECT("'"&amp;M40&amp;"'!"&amp;"A1"&amp;":"&amp;"BZ1"),0)+64)&amp;"100")))=FALSE),0))))</f>
        <v>N</v>
      </c>
    </row>
    <row r="41" spans="1:21" x14ac:dyDescent="0.25">
      <c r="A41" s="133">
        <f t="shared" si="1"/>
        <v>38</v>
      </c>
      <c r="B41" s="139" t="s">
        <v>1499</v>
      </c>
      <c r="C41" s="139">
        <v>18</v>
      </c>
      <c r="D41" s="243" t="s">
        <v>1218</v>
      </c>
      <c r="E41" s="139" t="s">
        <v>1217</v>
      </c>
      <c r="F41" s="139">
        <v>35</v>
      </c>
      <c r="G41" s="139"/>
      <c r="H41" s="139" t="s">
        <v>170</v>
      </c>
      <c r="I41" s="139" t="s">
        <v>1493</v>
      </c>
      <c r="J41" s="139" t="s">
        <v>1457</v>
      </c>
      <c r="K41" s="139">
        <v>27</v>
      </c>
      <c r="L41" s="141" t="s">
        <v>1537</v>
      </c>
      <c r="M41" s="139" t="s">
        <v>1528</v>
      </c>
      <c r="N41" s="139" t="str">
        <f t="array" aca="1" ref="N41" ca="1">IF(ISERROR(MATCH(1,--(ISERROR(SEARCH($D41,INDIRECT("'"&amp;M41&amp;"'!"&amp;CHAR(MATCH("CAB2D Field",INDIRECT("'"&amp;M41&amp;"'!"&amp;"A1"&amp;":"&amp;"BZ1"),0)+64)&amp;"1"&amp;":"&amp;CHAR(MATCH("CAB2D Field",INDIRECT("'"&amp;M41&amp;"'!"&amp;"A1"&amp;":"&amp;"BZ1"),0)+64)&amp;"100")))=FALSE),0)),"",INDEX(INDIRECT("'"&amp;M41&amp;"'!"&amp;CHAR(MATCH("Token",INDIRECT("'"&amp;M41&amp;"'!"&amp;"A1"&amp;":"&amp;"BZ1"),0)+64)&amp;"1"&amp;":"&amp;CHAR(MATCH("Token",INDIRECT("'"&amp;M41&amp;"'!"&amp;"A1"&amp;":"&amp;"BZ1"),0)+64)&amp;"100"),MATCH(1,--(ISERROR(SEARCH($D41,INDIRECT("'"&amp;M41&amp;"'!"&amp;CHAR(MATCH("CAB2D Field",INDIRECT("'"&amp;M41&amp;"'!"&amp;"A1"&amp;":"&amp;"BZ1"),0)+64)&amp;"1"&amp;":"&amp;CHAR(MATCH("CAB2D Field",INDIRECT("'"&amp;M41&amp;"'!"&amp;"A1"&amp;":"&amp;"BZ1"),0)+64)&amp;"100")))=FALSE),0)))</f>
        <v>NOTIFSENDERCOMP</v>
      </c>
      <c r="O41" s="139">
        <f t="shared" ref="O41:O72" ca="1" si="3">IF(ISERROR(MATCH($D41,INDIRECT("'"&amp;M41&amp;"'!"&amp;CHAR(MATCH("CAB2D Field",INDIRECT("'"&amp;M41&amp;"'!"&amp;"A1"&amp;":"&amp;"BZ1"),0)+64)&amp;"1"&amp;":"&amp;CHAR(MATCH("CAB2D Field",INDIRECT("'"&amp;M41&amp;"'!"&amp;"A1"&amp;":"&amp;"BZ1"),0)+64)&amp;"100"),0)),"",INDEX(INDIRECT("'"&amp;M41&amp;"'!"&amp;CHAR(MATCH("Length",INDIRECT("'"&amp;M41&amp;"'!"&amp;"A1"&amp;":"&amp;"BZ1"),0)+64)&amp;"1"&amp;":"&amp;CHAR(MATCH("Length",INDIRECT("'"&amp;M41&amp;"'!"&amp;"A1"&amp;":"&amp;"BZ1"),0)+64)&amp;"100"),MATCH($D41,INDIRECT("'"&amp;M41&amp;"'!"&amp;CHAR(MATCH("CAB2D Field",INDIRECT("'"&amp;M41&amp;"'!"&amp;"A1"&amp;":"&amp;"BZ1"),0)+64)&amp;"1"&amp;":"&amp;CHAR(MATCH("CAB2D Field",INDIRECT("'"&amp;M41&amp;"'!"&amp;"A1"&amp;":"&amp;"BZ1"),0)+64)&amp;"100"),0)))</f>
        <v>35</v>
      </c>
      <c r="P41" s="145"/>
      <c r="Q41" s="145" t="str">
        <f t="array" aca="1" ref="Q41" ca="1">IF(ISERROR(MATCH($D41,INDIRECT("'"&amp;P41&amp;"'!"&amp;CHAR(MATCH("CAB2D Field",INDIRECT("'"&amp;P41&amp;"'!"&amp;"A1"&amp;":"&amp;"BZ1"),0)+64)&amp;"1"&amp;":"&amp;CHAR(MATCH("CAB2D Field",INDIRECT("'"&amp;P41&amp;"'!"&amp;"A1"&amp;":"&amp;"BZ1"),0)+64)&amp;"100"),0)),"",INDEX(INDIRECT("'"&amp;P41&amp;"'!"&amp;CHAR(MATCH("Token",INDIRECT("'"&amp;P41&amp;"'!"&amp;"A1"&amp;":"&amp;"BZ1"),0)+64)&amp;"1"&amp;":"&amp;CHAR(MATCH("Token",INDIRECT("'"&amp;P41&amp;"'!"&amp;"A1"&amp;":"&amp;"BZ1"),0)+64)&amp;"100"),MATCH($D41,INDIRECT("'"&amp;P41&amp;"'!"&amp;CHAR(MATCH("CAB2D Field",INDIRECT("'"&amp;P41&amp;"'!"&amp;"A1"&amp;":"&amp;"BZ1"),0)+64)&amp;"1"&amp;":"&amp;CHAR(MATCH("CAB2D Field",INDIRECT("'"&amp;P41&amp;"'!"&amp;"A1"&amp;":"&amp;"BZ1"),0)+64)&amp;"100"),0)))</f>
        <v/>
      </c>
      <c r="R41" s="145" t="str">
        <f t="array" aca="1" ref="R41" ca="1">IF(ISERROR(MATCH($D41,INDIRECT("'"&amp;P41&amp;"'!"&amp;CHAR(MATCH("CAB2D Field",INDIRECT("'"&amp;P41&amp;"'!"&amp;"A1"&amp;":"&amp;"BZ1"),0)+64)&amp;"1"&amp;":"&amp;CHAR(MATCH("CAB2D Field",INDIRECT("'"&amp;P41&amp;"'!"&amp;"A1"&amp;":"&amp;"BZ1"),0)+64)&amp;"100"),0)),"",INDEX(INDIRECT("'"&amp;P41&amp;"'!"&amp;CHAR(MATCH("Length",INDIRECT("'"&amp;P41&amp;"'!"&amp;"A1"&amp;":"&amp;"BZ1"),0)+64)&amp;"1"&amp;":"&amp;CHAR(MATCH("Length",INDIRECT("'"&amp;P41&amp;"'!"&amp;"A1"&amp;":"&amp;"BZ1"),0)+64)&amp;"100"),MATCH($D41,INDIRECT("'"&amp;P41&amp;"'!"&amp;CHAR(MATCH("CAB2D Field",INDIRECT("'"&amp;P41&amp;"'!"&amp;"A1"&amp;":"&amp;"BZ1"),0)+64)&amp;"1"&amp;":"&amp;CHAR(MATCH("CAB2D Field",INDIRECT("'"&amp;P41&amp;"'!"&amp;"A1"&amp;":"&amp;"BZ1"),0)+64)&amp;"100"),0)))</f>
        <v/>
      </c>
      <c r="S41" s="139">
        <f t="shared" ca="1" si="2"/>
        <v>35</v>
      </c>
      <c r="T41" s="139" t="str">
        <f t="array" aca="1" ref="T41" ca="1">IF(ISERROR(MATCH(1,--(ISERROR(SEARCH($D41,INDIRECT("'"&amp;M41&amp;"'!"&amp;CHAR(MATCH("CAB2D Field",INDIRECT("'"&amp;M41&amp;"'!"&amp;"A1"&amp;":"&amp;"BZ1"),0)+64)&amp;"1"&amp;":"&amp;CHAR(MATCH("CAB2D Field",INDIRECT("'"&amp;M41&amp;"'!"&amp;"A1"&amp;":"&amp;"BZ1"),0)+64)&amp;"100")))=FALSE),0)),"",INDEX(INDIRECT("'"&amp;M41&amp;"'!"&amp;CHAR(MATCH("Optional mandatory",INDIRECT("'"&amp;M41&amp;"'!"&amp;"A1"&amp;":"&amp;"BZ1"),0)+64)&amp;"1"&amp;":"&amp;CHAR(MATCH("Optional mandatory",INDIRECT("'"&amp;M41&amp;"'!"&amp;"A1"&amp;":"&amp;"BZ1"),0)+64)&amp;"100"),MATCH(1,--(ISERROR(SEARCH($D41,INDIRECT("'"&amp;M41&amp;"'!"&amp;CHAR(MATCH("CAB2D Field",INDIRECT("'"&amp;M41&amp;"'!"&amp;"A1"&amp;":"&amp;"BZ1"),0)+64)&amp;"1"&amp;":"&amp;CHAR(MATCH("CAB2D Field",INDIRECT("'"&amp;M41&amp;"'!"&amp;"A1"&amp;":"&amp;"BZ1"),0)+64)&amp;"100")))=FALSE),0)))</f>
        <v>O</v>
      </c>
      <c r="U41" s="139" t="str">
        <f t="array" aca="1" ref="U41" ca="1">IF(M41="N/A",H41,IF(ISERROR(MATCH(1,--(ISERROR(SEARCH($D41,INDIRECT("'"&amp;M41&amp;"'!"&amp;CHAR(MATCH("CAB2D Field",INDIRECT("'"&amp;M41&amp;"'!"&amp;"A1"&amp;":"&amp;"BZ1"),0)+64)&amp;"1"&amp;":"&amp;CHAR(MATCH("CAB2D Field",INDIRECT("'"&amp;M41&amp;"'!"&amp;"A1"&amp;":"&amp;"BZ1"),0)+64)&amp;"100")))=FALSE),0)),"",INDEX(INDIRECT("'"&amp;M41&amp;"'!"&amp;CHAR(MATCH("Data type",INDIRECT("'"&amp;M41&amp;"'!"&amp;"A1"&amp;":"&amp;"BZ1"),0)+64)&amp;"1"&amp;":"&amp;CHAR(MATCH("Data type",INDIRECT("'"&amp;M41&amp;"'!"&amp;"A1"&amp;":"&amp;"BZ1"),0)+64)&amp;"100"),MATCH(1,--(ISERROR(SEARCH($D41,INDIRECT("'"&amp;M41&amp;"'!"&amp;CHAR(MATCH("CAB2D Field",INDIRECT("'"&amp;M41&amp;"'!"&amp;"A1"&amp;":"&amp;"BZ1"),0)+64)&amp;"1"&amp;":"&amp;CHAR(MATCH("CAB2D Field",INDIRECT("'"&amp;M41&amp;"'!"&amp;"A1"&amp;":"&amp;"BZ1"),0)+64)&amp;"100")))=FALSE),0))))</f>
        <v>AN</v>
      </c>
    </row>
    <row r="42" spans="1:21" x14ac:dyDescent="0.25">
      <c r="A42" s="133">
        <f t="shared" si="1"/>
        <v>39</v>
      </c>
      <c r="B42" s="139" t="s">
        <v>1499</v>
      </c>
      <c r="C42" s="139">
        <v>19</v>
      </c>
      <c r="D42" s="243" t="s">
        <v>1221</v>
      </c>
      <c r="E42" s="139" t="s">
        <v>1220</v>
      </c>
      <c r="F42" s="139">
        <v>35</v>
      </c>
      <c r="G42" s="139"/>
      <c r="H42" s="139" t="s">
        <v>170</v>
      </c>
      <c r="I42" s="139" t="s">
        <v>1493</v>
      </c>
      <c r="J42" s="139" t="s">
        <v>1457</v>
      </c>
      <c r="K42" s="139">
        <v>27</v>
      </c>
      <c r="L42" s="141"/>
      <c r="M42" s="139" t="s">
        <v>1528</v>
      </c>
      <c r="N42" s="139" t="str">
        <f t="array" aca="1" ref="N42" ca="1">IF(ISERROR(MATCH(1,--(ISERROR(SEARCH($D42,INDIRECT("'"&amp;M42&amp;"'!"&amp;CHAR(MATCH("CAB2D Field",INDIRECT("'"&amp;M42&amp;"'!"&amp;"A1"&amp;":"&amp;"BZ1"),0)+64)&amp;"1"&amp;":"&amp;CHAR(MATCH("CAB2D Field",INDIRECT("'"&amp;M42&amp;"'!"&amp;"A1"&amp;":"&amp;"BZ1"),0)+64)&amp;"100")))=FALSE),0)),"",INDEX(INDIRECT("'"&amp;M42&amp;"'!"&amp;CHAR(MATCH("Token",INDIRECT("'"&amp;M42&amp;"'!"&amp;"A1"&amp;":"&amp;"BZ1"),0)+64)&amp;"1"&amp;":"&amp;CHAR(MATCH("Token",INDIRECT("'"&amp;M42&amp;"'!"&amp;"A1"&amp;":"&amp;"BZ1"),0)+64)&amp;"100"),MATCH(1,--(ISERROR(SEARCH($D42,INDIRECT("'"&amp;M42&amp;"'!"&amp;CHAR(MATCH("CAB2D Field",INDIRECT("'"&amp;M42&amp;"'!"&amp;"A1"&amp;":"&amp;"BZ1"),0)+64)&amp;"1"&amp;":"&amp;CHAR(MATCH("CAB2D Field",INDIRECT("'"&amp;M42&amp;"'!"&amp;"A1"&amp;":"&amp;"BZ1"),0)+64)&amp;"100")))=FALSE),0)))</f>
        <v>NOTIFSENDERCONTACT</v>
      </c>
      <c r="O42" s="139">
        <f t="shared" ca="1" si="3"/>
        <v>35</v>
      </c>
      <c r="P42" s="139"/>
      <c r="Q42" s="139" t="str">
        <f t="array" aca="1" ref="Q42" ca="1">IF(ISERROR(MATCH($D42,INDIRECT("'"&amp;P42&amp;"'!"&amp;CHAR(MATCH("CAB2D Field",INDIRECT("'"&amp;P42&amp;"'!"&amp;"A1"&amp;":"&amp;"BZ1"),0)+64)&amp;"1"&amp;":"&amp;CHAR(MATCH("CAB2D Field",INDIRECT("'"&amp;P42&amp;"'!"&amp;"A1"&amp;":"&amp;"BZ1"),0)+64)&amp;"100"),0)),"",INDEX(INDIRECT("'"&amp;P42&amp;"'!"&amp;CHAR(MATCH("Token",INDIRECT("'"&amp;P42&amp;"'!"&amp;"A1"&amp;":"&amp;"BZ1"),0)+64)&amp;"1"&amp;":"&amp;CHAR(MATCH("Token",INDIRECT("'"&amp;P42&amp;"'!"&amp;"A1"&amp;":"&amp;"BZ1"),0)+64)&amp;"100"),MATCH($D42,INDIRECT("'"&amp;P42&amp;"'!"&amp;CHAR(MATCH("CAB2D Field",INDIRECT("'"&amp;P42&amp;"'!"&amp;"A1"&amp;":"&amp;"BZ1"),0)+64)&amp;"1"&amp;":"&amp;CHAR(MATCH("CAB2D Field",INDIRECT("'"&amp;P42&amp;"'!"&amp;"A1"&amp;":"&amp;"BZ1"),0)+64)&amp;"100"),0)))</f>
        <v/>
      </c>
      <c r="R42" s="139" t="str">
        <f t="array" aca="1" ref="R42" ca="1">IF(ISERROR(MATCH($D42,INDIRECT("'"&amp;P42&amp;"'!"&amp;CHAR(MATCH("CAB2D Field",INDIRECT("'"&amp;P42&amp;"'!"&amp;"A1"&amp;":"&amp;"BZ1"),0)+64)&amp;"1"&amp;":"&amp;CHAR(MATCH("CAB2D Field",INDIRECT("'"&amp;P42&amp;"'!"&amp;"A1"&amp;":"&amp;"BZ1"),0)+64)&amp;"100"),0)),"",INDEX(INDIRECT("'"&amp;P42&amp;"'!"&amp;CHAR(MATCH("Length",INDIRECT("'"&amp;P42&amp;"'!"&amp;"A1"&amp;":"&amp;"BZ1"),0)+64)&amp;"1"&amp;":"&amp;CHAR(MATCH("Length",INDIRECT("'"&amp;P42&amp;"'!"&amp;"A1"&amp;":"&amp;"BZ1"),0)+64)&amp;"100"),MATCH($D42,INDIRECT("'"&amp;P42&amp;"'!"&amp;CHAR(MATCH("CAB2D Field",INDIRECT("'"&amp;P42&amp;"'!"&amp;"A1"&amp;":"&amp;"BZ1"),0)+64)&amp;"1"&amp;":"&amp;CHAR(MATCH("CAB2D Field",INDIRECT("'"&amp;P42&amp;"'!"&amp;"A1"&amp;":"&amp;"BZ1"),0)+64)&amp;"100"),0)))</f>
        <v/>
      </c>
      <c r="S42" s="139">
        <f t="shared" ca="1" si="2"/>
        <v>35</v>
      </c>
      <c r="T42" s="139" t="str">
        <f t="array" aca="1" ref="T42" ca="1">IF(ISERROR(MATCH(1,--(ISERROR(SEARCH($D42,INDIRECT("'"&amp;M42&amp;"'!"&amp;CHAR(MATCH("CAB2D Field",INDIRECT("'"&amp;M42&amp;"'!"&amp;"A1"&amp;":"&amp;"BZ1"),0)+64)&amp;"1"&amp;":"&amp;CHAR(MATCH("CAB2D Field",INDIRECT("'"&amp;M42&amp;"'!"&amp;"A1"&amp;":"&amp;"BZ1"),0)+64)&amp;"100")))=FALSE),0)),"",INDEX(INDIRECT("'"&amp;M42&amp;"'!"&amp;CHAR(MATCH("Optional mandatory",INDIRECT("'"&amp;M42&amp;"'!"&amp;"A1"&amp;":"&amp;"BZ1"),0)+64)&amp;"1"&amp;":"&amp;CHAR(MATCH("Optional mandatory",INDIRECT("'"&amp;M42&amp;"'!"&amp;"A1"&amp;":"&amp;"BZ1"),0)+64)&amp;"100"),MATCH(1,--(ISERROR(SEARCH($D42,INDIRECT("'"&amp;M42&amp;"'!"&amp;CHAR(MATCH("CAB2D Field",INDIRECT("'"&amp;M42&amp;"'!"&amp;"A1"&amp;":"&amp;"BZ1"),0)+64)&amp;"1"&amp;":"&amp;CHAR(MATCH("CAB2D Field",INDIRECT("'"&amp;M42&amp;"'!"&amp;"A1"&amp;":"&amp;"BZ1"),0)+64)&amp;"100")))=FALSE),0)))</f>
        <v>O</v>
      </c>
      <c r="U42" s="139" t="str">
        <f t="array" aca="1" ref="U42" ca="1">IF(M42="N/A",H42,IF(ISERROR(MATCH(1,--(ISERROR(SEARCH($D42,INDIRECT("'"&amp;M42&amp;"'!"&amp;CHAR(MATCH("CAB2D Field",INDIRECT("'"&amp;M42&amp;"'!"&amp;"A1"&amp;":"&amp;"BZ1"),0)+64)&amp;"1"&amp;":"&amp;CHAR(MATCH("CAB2D Field",INDIRECT("'"&amp;M42&amp;"'!"&amp;"A1"&amp;":"&amp;"BZ1"),0)+64)&amp;"100")))=FALSE),0)),"",INDEX(INDIRECT("'"&amp;M42&amp;"'!"&amp;CHAR(MATCH("Data type",INDIRECT("'"&amp;M42&amp;"'!"&amp;"A1"&amp;":"&amp;"BZ1"),0)+64)&amp;"1"&amp;":"&amp;CHAR(MATCH("Data type",INDIRECT("'"&amp;M42&amp;"'!"&amp;"A1"&amp;":"&amp;"BZ1"),0)+64)&amp;"100"),MATCH(1,--(ISERROR(SEARCH($D42,INDIRECT("'"&amp;M42&amp;"'!"&amp;CHAR(MATCH("CAB2D Field",INDIRECT("'"&amp;M42&amp;"'!"&amp;"A1"&amp;":"&amp;"BZ1"),0)+64)&amp;"1"&amp;":"&amp;CHAR(MATCH("CAB2D Field",INDIRECT("'"&amp;M42&amp;"'!"&amp;"A1"&amp;":"&amp;"BZ1"),0)+64)&amp;"100")))=FALSE),0))))</f>
        <v>AN</v>
      </c>
    </row>
    <row r="43" spans="1:21" x14ac:dyDescent="0.25">
      <c r="A43" s="133">
        <f t="shared" si="1"/>
        <v>40</v>
      </c>
      <c r="B43" s="139" t="s">
        <v>1499</v>
      </c>
      <c r="C43" s="139">
        <v>20</v>
      </c>
      <c r="D43" s="243" t="s">
        <v>1042</v>
      </c>
      <c r="E43" s="139" t="s">
        <v>1538</v>
      </c>
      <c r="F43" s="139">
        <v>35</v>
      </c>
      <c r="G43" s="139"/>
      <c r="H43" s="139" t="s">
        <v>170</v>
      </c>
      <c r="I43" s="139">
        <v>5</v>
      </c>
      <c r="J43" s="139" t="s">
        <v>1457</v>
      </c>
      <c r="K43" s="139"/>
      <c r="L43" s="141"/>
      <c r="M43" s="139" t="s">
        <v>1469</v>
      </c>
      <c r="N43" s="139" t="str">
        <f t="array" aca="1" ref="N43" ca="1">IF(ISERROR(MATCH(1,--(ISERROR(SEARCH($D43,INDIRECT("'"&amp;M43&amp;"'!"&amp;CHAR(MATCH("CAB2D Field",INDIRECT("'"&amp;M43&amp;"'!"&amp;"A1"&amp;":"&amp;"BZ1"),0)+64)&amp;"1"&amp;":"&amp;CHAR(MATCH("CAB2D Field",INDIRECT("'"&amp;M43&amp;"'!"&amp;"A1"&amp;":"&amp;"BZ1"),0)+64)&amp;"100")))=FALSE),0)),"",INDEX(INDIRECT("'"&amp;M43&amp;"'!"&amp;CHAR(MATCH("Token",INDIRECT("'"&amp;M43&amp;"'!"&amp;"A1"&amp;":"&amp;"BZ1"),0)+64)&amp;"1"&amp;":"&amp;CHAR(MATCH("Token",INDIRECT("'"&amp;M43&amp;"'!"&amp;"A1"&amp;":"&amp;"BZ1"),0)+64)&amp;"100"),MATCH(1,--(ISERROR(SEARCH($D43,INDIRECT("'"&amp;M43&amp;"'!"&amp;CHAR(MATCH("CAB2D Field",INDIRECT("'"&amp;M43&amp;"'!"&amp;"A1"&amp;":"&amp;"BZ1"),0)+64)&amp;"1"&amp;":"&amp;CHAR(MATCH("CAB2D Field",INDIRECT("'"&amp;M43&amp;"'!"&amp;"A1"&amp;":"&amp;"BZ1"),0)+64)&amp;"100")))=FALSE),0)))</f>
        <v>SENDPARCELREF1</v>
      </c>
      <c r="O43" s="139">
        <f t="shared" ca="1" si="3"/>
        <v>35</v>
      </c>
      <c r="P43" s="139"/>
      <c r="Q43" s="139" t="str">
        <f t="array" aca="1" ref="Q43" ca="1">IF(ISERROR(MATCH($D43,INDIRECT("'"&amp;P43&amp;"'!"&amp;CHAR(MATCH("CAB2D Field",INDIRECT("'"&amp;P43&amp;"'!"&amp;"A1"&amp;":"&amp;"BZ1"),0)+64)&amp;"1"&amp;":"&amp;CHAR(MATCH("CAB2D Field",INDIRECT("'"&amp;P43&amp;"'!"&amp;"A1"&amp;":"&amp;"BZ1"),0)+64)&amp;"100"),0)),"",INDEX(INDIRECT("'"&amp;P43&amp;"'!"&amp;CHAR(MATCH("Token",INDIRECT("'"&amp;P43&amp;"'!"&amp;"A1"&amp;":"&amp;"BZ1"),0)+64)&amp;"1"&amp;":"&amp;CHAR(MATCH("Token",INDIRECT("'"&amp;P43&amp;"'!"&amp;"A1"&amp;":"&amp;"BZ1"),0)+64)&amp;"100"),MATCH($D43,INDIRECT("'"&amp;P43&amp;"'!"&amp;CHAR(MATCH("CAB2D Field",INDIRECT("'"&amp;P43&amp;"'!"&amp;"A1"&amp;":"&amp;"BZ1"),0)+64)&amp;"1"&amp;":"&amp;CHAR(MATCH("CAB2D Field",INDIRECT("'"&amp;P43&amp;"'!"&amp;"A1"&amp;":"&amp;"BZ1"),0)+64)&amp;"100"),0)))</f>
        <v/>
      </c>
      <c r="R43" s="139" t="str">
        <f t="array" aca="1" ref="R43" ca="1">IF(ISERROR(MATCH($D43,INDIRECT("'"&amp;P43&amp;"'!"&amp;CHAR(MATCH("CAB2D Field",INDIRECT("'"&amp;P43&amp;"'!"&amp;"A1"&amp;":"&amp;"BZ1"),0)+64)&amp;"1"&amp;":"&amp;CHAR(MATCH("CAB2D Field",INDIRECT("'"&amp;P43&amp;"'!"&amp;"A1"&amp;":"&amp;"BZ1"),0)+64)&amp;"100"),0)),"",INDEX(INDIRECT("'"&amp;P43&amp;"'!"&amp;CHAR(MATCH("Length",INDIRECT("'"&amp;P43&amp;"'!"&amp;"A1"&amp;":"&amp;"BZ1"),0)+64)&amp;"1"&amp;":"&amp;CHAR(MATCH("Length",INDIRECT("'"&amp;P43&amp;"'!"&amp;"A1"&amp;":"&amp;"BZ1"),0)+64)&amp;"100"),MATCH($D43,INDIRECT("'"&amp;P43&amp;"'!"&amp;CHAR(MATCH("CAB2D Field",INDIRECT("'"&amp;P43&amp;"'!"&amp;"A1"&amp;":"&amp;"BZ1"),0)+64)&amp;"1"&amp;":"&amp;CHAR(MATCH("CAB2D Field",INDIRECT("'"&amp;P43&amp;"'!"&amp;"A1"&amp;":"&amp;"BZ1"),0)+64)&amp;"100"),0)))</f>
        <v/>
      </c>
      <c r="S43" s="139">
        <f t="shared" ca="1" si="2"/>
        <v>35</v>
      </c>
      <c r="T43" s="139" t="str">
        <f t="array" aca="1" ref="T43" ca="1">IF(ISERROR(MATCH(1,--(ISERROR(SEARCH($D43,INDIRECT("'"&amp;M43&amp;"'!"&amp;CHAR(MATCH("CAB2D Field",INDIRECT("'"&amp;M43&amp;"'!"&amp;"A1"&amp;":"&amp;"BZ1"),0)+64)&amp;"1"&amp;":"&amp;CHAR(MATCH("CAB2D Field",INDIRECT("'"&amp;M43&amp;"'!"&amp;"A1"&amp;":"&amp;"BZ1"),0)+64)&amp;"100")))=FALSE),0)),"",INDEX(INDIRECT("'"&amp;M43&amp;"'!"&amp;CHAR(MATCH("Optional mandatory",INDIRECT("'"&amp;M43&amp;"'!"&amp;"A1"&amp;":"&amp;"BZ1"),0)+64)&amp;"1"&amp;":"&amp;CHAR(MATCH("Optional mandatory",INDIRECT("'"&amp;M43&amp;"'!"&amp;"A1"&amp;":"&amp;"BZ1"),0)+64)&amp;"100"),MATCH(1,--(ISERROR(SEARCH($D43,INDIRECT("'"&amp;M43&amp;"'!"&amp;CHAR(MATCH("CAB2D Field",INDIRECT("'"&amp;M43&amp;"'!"&amp;"A1"&amp;":"&amp;"BZ1"),0)+64)&amp;"1"&amp;":"&amp;CHAR(MATCH("CAB2D Field",INDIRECT("'"&amp;M43&amp;"'!"&amp;"A1"&amp;":"&amp;"BZ1"),0)+64)&amp;"100")))=FALSE),0)))</f>
        <v>O</v>
      </c>
      <c r="U43" s="139" t="str">
        <f t="array" aca="1" ref="U43" ca="1">IF(M43="N/A",H43,IF(ISERROR(MATCH(1,--(ISERROR(SEARCH($D43,INDIRECT("'"&amp;M43&amp;"'!"&amp;CHAR(MATCH("CAB2D Field",INDIRECT("'"&amp;M43&amp;"'!"&amp;"A1"&amp;":"&amp;"BZ1"),0)+64)&amp;"1"&amp;":"&amp;CHAR(MATCH("CAB2D Field",INDIRECT("'"&amp;M43&amp;"'!"&amp;"A1"&amp;":"&amp;"BZ1"),0)+64)&amp;"100")))=FALSE),0)),"",INDEX(INDIRECT("'"&amp;M43&amp;"'!"&amp;CHAR(MATCH("Data type",INDIRECT("'"&amp;M43&amp;"'!"&amp;"A1"&amp;":"&amp;"BZ1"),0)+64)&amp;"1"&amp;":"&amp;CHAR(MATCH("Data type",INDIRECT("'"&amp;M43&amp;"'!"&amp;"A1"&amp;":"&amp;"BZ1"),0)+64)&amp;"100"),MATCH(1,--(ISERROR(SEARCH($D43,INDIRECT("'"&amp;M43&amp;"'!"&amp;CHAR(MATCH("CAB2D Field",INDIRECT("'"&amp;M43&amp;"'!"&amp;"A1"&amp;":"&amp;"BZ1"),0)+64)&amp;"1"&amp;":"&amp;CHAR(MATCH("CAB2D Field",INDIRECT("'"&amp;M43&amp;"'!"&amp;"A1"&amp;":"&amp;"BZ1"),0)+64)&amp;"100")))=FALSE),0))))</f>
        <v>AN</v>
      </c>
    </row>
    <row r="44" spans="1:21" x14ac:dyDescent="0.25">
      <c r="A44" s="133">
        <f t="shared" si="1"/>
        <v>41</v>
      </c>
      <c r="B44" s="139" t="s">
        <v>1499</v>
      </c>
      <c r="C44" s="139">
        <v>21</v>
      </c>
      <c r="D44" s="243" t="s">
        <v>1052</v>
      </c>
      <c r="E44" s="139" t="s">
        <v>1539</v>
      </c>
      <c r="F44" s="139">
        <v>35</v>
      </c>
      <c r="G44" s="139"/>
      <c r="H44" s="139" t="s">
        <v>170</v>
      </c>
      <c r="I44" s="139">
        <v>5</v>
      </c>
      <c r="J44" s="139" t="s">
        <v>1457</v>
      </c>
      <c r="K44" s="139"/>
      <c r="L44" s="141"/>
      <c r="M44" s="139" t="s">
        <v>1469</v>
      </c>
      <c r="N44" s="139" t="str">
        <f t="array" aca="1" ref="N44" ca="1">IF(ISERROR(MATCH(1,--(ISERROR(SEARCH($D44,INDIRECT("'"&amp;M44&amp;"'!"&amp;CHAR(MATCH("CAB2D Field",INDIRECT("'"&amp;M44&amp;"'!"&amp;"A1"&amp;":"&amp;"BZ1"),0)+64)&amp;"1"&amp;":"&amp;CHAR(MATCH("CAB2D Field",INDIRECT("'"&amp;M44&amp;"'!"&amp;"A1"&amp;":"&amp;"BZ1"),0)+64)&amp;"100")))=FALSE),0)),"",INDEX(INDIRECT("'"&amp;M44&amp;"'!"&amp;CHAR(MATCH("Token",INDIRECT("'"&amp;M44&amp;"'!"&amp;"A1"&amp;":"&amp;"BZ1"),0)+64)&amp;"1"&amp;":"&amp;CHAR(MATCH("Token",INDIRECT("'"&amp;M44&amp;"'!"&amp;"A1"&amp;":"&amp;"BZ1"),0)+64)&amp;"100"),MATCH(1,--(ISERROR(SEARCH($D44,INDIRECT("'"&amp;M44&amp;"'!"&amp;CHAR(MATCH("CAB2D Field",INDIRECT("'"&amp;M44&amp;"'!"&amp;"A1"&amp;":"&amp;"BZ1"),0)+64)&amp;"1"&amp;":"&amp;CHAR(MATCH("CAB2D Field",INDIRECT("'"&amp;M44&amp;"'!"&amp;"A1"&amp;":"&amp;"BZ1"),0)+64)&amp;"100")))=FALSE),0)))</f>
        <v>RECPARCELREF</v>
      </c>
      <c r="O44" s="139">
        <f t="shared" ca="1" si="3"/>
        <v>35</v>
      </c>
      <c r="P44" s="139"/>
      <c r="Q44" s="139" t="str">
        <f t="array" aca="1" ref="Q44" ca="1">IF(ISERROR(MATCH($D44,INDIRECT("'"&amp;P44&amp;"'!"&amp;CHAR(MATCH("CAB2D Field",INDIRECT("'"&amp;P44&amp;"'!"&amp;"A1"&amp;":"&amp;"BZ1"),0)+64)&amp;"1"&amp;":"&amp;CHAR(MATCH("CAB2D Field",INDIRECT("'"&amp;P44&amp;"'!"&amp;"A1"&amp;":"&amp;"BZ1"),0)+64)&amp;"100"),0)),"",INDEX(INDIRECT("'"&amp;P44&amp;"'!"&amp;CHAR(MATCH("Token",INDIRECT("'"&amp;P44&amp;"'!"&amp;"A1"&amp;":"&amp;"BZ1"),0)+64)&amp;"1"&amp;":"&amp;CHAR(MATCH("Token",INDIRECT("'"&amp;P44&amp;"'!"&amp;"A1"&amp;":"&amp;"BZ1"),0)+64)&amp;"100"),MATCH($D44,INDIRECT("'"&amp;P44&amp;"'!"&amp;CHAR(MATCH("CAB2D Field",INDIRECT("'"&amp;P44&amp;"'!"&amp;"A1"&amp;":"&amp;"BZ1"),0)+64)&amp;"1"&amp;":"&amp;CHAR(MATCH("CAB2D Field",INDIRECT("'"&amp;P44&amp;"'!"&amp;"A1"&amp;":"&amp;"BZ1"),0)+64)&amp;"100"),0)))</f>
        <v/>
      </c>
      <c r="R44" s="139" t="str">
        <f t="array" aca="1" ref="R44" ca="1">IF(ISERROR(MATCH($D44,INDIRECT("'"&amp;P44&amp;"'!"&amp;CHAR(MATCH("CAB2D Field",INDIRECT("'"&amp;P44&amp;"'!"&amp;"A1"&amp;":"&amp;"BZ1"),0)+64)&amp;"1"&amp;":"&amp;CHAR(MATCH("CAB2D Field",INDIRECT("'"&amp;P44&amp;"'!"&amp;"A1"&amp;":"&amp;"BZ1"),0)+64)&amp;"100"),0)),"",INDEX(INDIRECT("'"&amp;P44&amp;"'!"&amp;CHAR(MATCH("Length",INDIRECT("'"&amp;P44&amp;"'!"&amp;"A1"&amp;":"&amp;"BZ1"),0)+64)&amp;"1"&amp;":"&amp;CHAR(MATCH("Length",INDIRECT("'"&amp;P44&amp;"'!"&amp;"A1"&amp;":"&amp;"BZ1"),0)+64)&amp;"100"),MATCH($D44,INDIRECT("'"&amp;P44&amp;"'!"&amp;CHAR(MATCH("CAB2D Field",INDIRECT("'"&amp;P44&amp;"'!"&amp;"A1"&amp;":"&amp;"BZ1"),0)+64)&amp;"1"&amp;":"&amp;CHAR(MATCH("CAB2D Field",INDIRECT("'"&amp;P44&amp;"'!"&amp;"A1"&amp;":"&amp;"BZ1"),0)+64)&amp;"100"),0)))</f>
        <v/>
      </c>
      <c r="S44" s="139">
        <f t="shared" ca="1" si="2"/>
        <v>35</v>
      </c>
      <c r="T44" s="139" t="str">
        <f t="array" aca="1" ref="T44" ca="1">IF(ISERROR(MATCH(1,--(ISERROR(SEARCH($D44,INDIRECT("'"&amp;M44&amp;"'!"&amp;CHAR(MATCH("CAB2D Field",INDIRECT("'"&amp;M44&amp;"'!"&amp;"A1"&amp;":"&amp;"BZ1"),0)+64)&amp;"1"&amp;":"&amp;CHAR(MATCH("CAB2D Field",INDIRECT("'"&amp;M44&amp;"'!"&amp;"A1"&amp;":"&amp;"BZ1"),0)+64)&amp;"100")))=FALSE),0)),"",INDEX(INDIRECT("'"&amp;M44&amp;"'!"&amp;CHAR(MATCH("Optional mandatory",INDIRECT("'"&amp;M44&amp;"'!"&amp;"A1"&amp;":"&amp;"BZ1"),0)+64)&amp;"1"&amp;":"&amp;CHAR(MATCH("Optional mandatory",INDIRECT("'"&amp;M44&amp;"'!"&amp;"A1"&amp;":"&amp;"BZ1"),0)+64)&amp;"100"),MATCH(1,--(ISERROR(SEARCH($D44,INDIRECT("'"&amp;M44&amp;"'!"&amp;CHAR(MATCH("CAB2D Field",INDIRECT("'"&amp;M44&amp;"'!"&amp;"A1"&amp;":"&amp;"BZ1"),0)+64)&amp;"1"&amp;":"&amp;CHAR(MATCH("CAB2D Field",INDIRECT("'"&amp;M44&amp;"'!"&amp;"A1"&amp;":"&amp;"BZ1"),0)+64)&amp;"100")))=FALSE),0)))</f>
        <v>O</v>
      </c>
      <c r="U44" s="139" t="str">
        <f t="array" aca="1" ref="U44" ca="1">IF(M44="N/A",H44,IF(ISERROR(MATCH(1,--(ISERROR(SEARCH($D44,INDIRECT("'"&amp;M44&amp;"'!"&amp;CHAR(MATCH("CAB2D Field",INDIRECT("'"&amp;M44&amp;"'!"&amp;"A1"&amp;":"&amp;"BZ1"),0)+64)&amp;"1"&amp;":"&amp;CHAR(MATCH("CAB2D Field",INDIRECT("'"&amp;M44&amp;"'!"&amp;"A1"&amp;":"&amp;"BZ1"),0)+64)&amp;"100")))=FALSE),0)),"",INDEX(INDIRECT("'"&amp;M44&amp;"'!"&amp;CHAR(MATCH("Data type",INDIRECT("'"&amp;M44&amp;"'!"&amp;"A1"&amp;":"&amp;"BZ1"),0)+64)&amp;"1"&amp;":"&amp;CHAR(MATCH("Data type",INDIRECT("'"&amp;M44&amp;"'!"&amp;"A1"&amp;":"&amp;"BZ1"),0)+64)&amp;"100"),MATCH(1,--(ISERROR(SEARCH($D44,INDIRECT("'"&amp;M44&amp;"'!"&amp;CHAR(MATCH("CAB2D Field",INDIRECT("'"&amp;M44&amp;"'!"&amp;"A1"&amp;":"&amp;"BZ1"),0)+64)&amp;"1"&amp;":"&amp;CHAR(MATCH("CAB2D Field",INDIRECT("'"&amp;M44&amp;"'!"&amp;"A1"&amp;":"&amp;"BZ1"),0)+64)&amp;"100")))=FALSE),0))))</f>
        <v>AN</v>
      </c>
    </row>
    <row r="45" spans="1:21" x14ac:dyDescent="0.25">
      <c r="A45" s="133">
        <f t="shared" si="1"/>
        <v>42</v>
      </c>
      <c r="B45" s="139" t="s">
        <v>1499</v>
      </c>
      <c r="C45" s="139">
        <v>22</v>
      </c>
      <c r="D45" s="243" t="s">
        <v>839</v>
      </c>
      <c r="E45" s="139" t="s">
        <v>1540</v>
      </c>
      <c r="F45" s="139">
        <v>1</v>
      </c>
      <c r="G45" s="139"/>
      <c r="H45" s="139" t="s">
        <v>170</v>
      </c>
      <c r="I45" s="139" t="s">
        <v>1493</v>
      </c>
      <c r="J45" s="139" t="s">
        <v>1457</v>
      </c>
      <c r="K45" s="139">
        <v>8</v>
      </c>
      <c r="L45" s="141" t="s">
        <v>1541</v>
      </c>
      <c r="M45" s="139" t="s">
        <v>1495</v>
      </c>
      <c r="N45" s="139" t="str">
        <f t="array" aca="1" ref="N45" ca="1">IF(ISERROR(MATCH(1,--(ISERROR(SEARCH($D45,INDIRECT("'"&amp;M45&amp;"'!"&amp;CHAR(MATCH("CAB2D Field",INDIRECT("'"&amp;M45&amp;"'!"&amp;"A1"&amp;":"&amp;"BZ1"),0)+64)&amp;"1"&amp;":"&amp;CHAR(MATCH("CAB2D Field",INDIRECT("'"&amp;M45&amp;"'!"&amp;"A1"&amp;":"&amp;"BZ1"),0)+64)&amp;"100")))=FALSE),0)),"",INDEX(INDIRECT("'"&amp;M45&amp;"'!"&amp;CHAR(MATCH("Token",INDIRECT("'"&amp;M45&amp;"'!"&amp;"A1"&amp;":"&amp;"BZ1"),0)+64)&amp;"1"&amp;":"&amp;CHAR(MATCH("Token",INDIRECT("'"&amp;M45&amp;"'!"&amp;"A1"&amp;":"&amp;"BZ1"),0)+64)&amp;"100"),MATCH(1,--(ISERROR(SEARCH($D45,INDIRECT("'"&amp;M45&amp;"'!"&amp;CHAR(MATCH("CAB2D Field",INDIRECT("'"&amp;M45&amp;"'!"&amp;"A1"&amp;":"&amp;"BZ1"),0)+64)&amp;"1"&amp;":"&amp;CHAR(MATCH("CAB2D Field",INDIRECT("'"&amp;M45&amp;"'!"&amp;"A1"&amp;":"&amp;"BZ1"),0)+64)&amp;"100")))=FALSE),0)))</f>
        <v>PARCELTYPE</v>
      </c>
      <c r="O45" s="139">
        <f t="shared" ca="1" si="3"/>
        <v>1</v>
      </c>
      <c r="P45" s="139"/>
      <c r="Q45" s="139" t="str">
        <f t="array" aca="1" ref="Q45" ca="1">IF(ISERROR(MATCH($D45,INDIRECT("'"&amp;P45&amp;"'!"&amp;CHAR(MATCH("CAB2D Field",INDIRECT("'"&amp;P45&amp;"'!"&amp;"A1"&amp;":"&amp;"BZ1"),0)+64)&amp;"1"&amp;":"&amp;CHAR(MATCH("CAB2D Field",INDIRECT("'"&amp;P45&amp;"'!"&amp;"A1"&amp;":"&amp;"BZ1"),0)+64)&amp;"100"),0)),"",INDEX(INDIRECT("'"&amp;P45&amp;"'!"&amp;CHAR(MATCH("Token",INDIRECT("'"&amp;P45&amp;"'!"&amp;"A1"&amp;":"&amp;"BZ1"),0)+64)&amp;"1"&amp;":"&amp;CHAR(MATCH("Token",INDIRECT("'"&amp;P45&amp;"'!"&amp;"A1"&amp;":"&amp;"BZ1"),0)+64)&amp;"100"),MATCH($D45,INDIRECT("'"&amp;P45&amp;"'!"&amp;CHAR(MATCH("CAB2D Field",INDIRECT("'"&amp;P45&amp;"'!"&amp;"A1"&amp;":"&amp;"BZ1"),0)+64)&amp;"1"&amp;":"&amp;CHAR(MATCH("CAB2D Field",INDIRECT("'"&amp;P45&amp;"'!"&amp;"A1"&amp;":"&amp;"BZ1"),0)+64)&amp;"100"),0)))</f>
        <v/>
      </c>
      <c r="R45" s="139" t="str">
        <f t="array" aca="1" ref="R45" ca="1">IF(ISERROR(MATCH($D45,INDIRECT("'"&amp;P45&amp;"'!"&amp;CHAR(MATCH("CAB2D Field",INDIRECT("'"&amp;P45&amp;"'!"&amp;"A1"&amp;":"&amp;"BZ1"),0)+64)&amp;"1"&amp;":"&amp;CHAR(MATCH("CAB2D Field",INDIRECT("'"&amp;P45&amp;"'!"&amp;"A1"&amp;":"&amp;"BZ1"),0)+64)&amp;"100"),0)),"",INDEX(INDIRECT("'"&amp;P45&amp;"'!"&amp;CHAR(MATCH("Length",INDIRECT("'"&amp;P45&amp;"'!"&amp;"A1"&amp;":"&amp;"BZ1"),0)+64)&amp;"1"&amp;":"&amp;CHAR(MATCH("Length",INDIRECT("'"&amp;P45&amp;"'!"&amp;"A1"&amp;":"&amp;"BZ1"),0)+64)&amp;"100"),MATCH($D45,INDIRECT("'"&amp;P45&amp;"'!"&amp;CHAR(MATCH("CAB2D Field",INDIRECT("'"&amp;P45&amp;"'!"&amp;"A1"&amp;":"&amp;"BZ1"),0)+64)&amp;"1"&amp;":"&amp;CHAR(MATCH("CAB2D Field",INDIRECT("'"&amp;P45&amp;"'!"&amp;"A1"&amp;":"&amp;"BZ1"),0)+64)&amp;"100"),0)))</f>
        <v/>
      </c>
      <c r="S45" s="139">
        <f t="shared" ca="1" si="2"/>
        <v>1</v>
      </c>
      <c r="T45" s="139" t="str">
        <f t="array" aca="1" ref="T45" ca="1">IF(ISERROR(MATCH(1,--(ISERROR(SEARCH($D45,INDIRECT("'"&amp;M45&amp;"'!"&amp;CHAR(MATCH("CAB2D Field",INDIRECT("'"&amp;M45&amp;"'!"&amp;"A1"&amp;":"&amp;"BZ1"),0)+64)&amp;"1"&amp;":"&amp;CHAR(MATCH("CAB2D Field",INDIRECT("'"&amp;M45&amp;"'!"&amp;"A1"&amp;":"&amp;"BZ1"),0)+64)&amp;"100")))=FALSE),0)),"",INDEX(INDIRECT("'"&amp;M45&amp;"'!"&amp;CHAR(MATCH("Optional mandatory",INDIRECT("'"&amp;M45&amp;"'!"&amp;"A1"&amp;":"&amp;"BZ1"),0)+64)&amp;"1"&amp;":"&amp;CHAR(MATCH("Optional mandatory",INDIRECT("'"&amp;M45&amp;"'!"&amp;"A1"&amp;":"&amp;"BZ1"),0)+64)&amp;"100"),MATCH(1,--(ISERROR(SEARCH($D45,INDIRECT("'"&amp;M45&amp;"'!"&amp;CHAR(MATCH("CAB2D Field",INDIRECT("'"&amp;M45&amp;"'!"&amp;"A1"&amp;":"&amp;"BZ1"),0)+64)&amp;"1"&amp;":"&amp;CHAR(MATCH("CAB2D Field",INDIRECT("'"&amp;M45&amp;"'!"&amp;"A1"&amp;":"&amp;"BZ1"),0)+64)&amp;"100")))=FALSE),0)))</f>
        <v>C</v>
      </c>
      <c r="U45" s="139" t="str">
        <f t="array" aca="1" ref="U45" ca="1">IF(M45="N/A",H45,IF(ISERROR(MATCH(1,--(ISERROR(SEARCH($D45,INDIRECT("'"&amp;M45&amp;"'!"&amp;CHAR(MATCH("CAB2D Field",INDIRECT("'"&amp;M45&amp;"'!"&amp;"A1"&amp;":"&amp;"BZ1"),0)+64)&amp;"1"&amp;":"&amp;CHAR(MATCH("CAB2D Field",INDIRECT("'"&amp;M45&amp;"'!"&amp;"A1"&amp;":"&amp;"BZ1"),0)+64)&amp;"100")))=FALSE),0)),"",INDEX(INDIRECT("'"&amp;M45&amp;"'!"&amp;CHAR(MATCH("Data type",INDIRECT("'"&amp;M45&amp;"'!"&amp;"A1"&amp;":"&amp;"BZ1"),0)+64)&amp;"1"&amp;":"&amp;CHAR(MATCH("Data type",INDIRECT("'"&amp;M45&amp;"'!"&amp;"A1"&amp;":"&amp;"BZ1"),0)+64)&amp;"100"),MATCH(1,--(ISERROR(SEARCH($D45,INDIRECT("'"&amp;M45&amp;"'!"&amp;CHAR(MATCH("CAB2D Field",INDIRECT("'"&amp;M45&amp;"'!"&amp;"A1"&amp;":"&amp;"BZ1"),0)+64)&amp;"1"&amp;":"&amp;CHAR(MATCH("CAB2D Field",INDIRECT("'"&amp;M45&amp;"'!"&amp;"A1"&amp;":"&amp;"BZ1"),0)+64)&amp;"100")))=FALSE),0))))</f>
        <v>AN</v>
      </c>
    </row>
    <row r="46" spans="1:21" x14ac:dyDescent="0.25">
      <c r="A46" s="133">
        <f t="shared" si="1"/>
        <v>43</v>
      </c>
      <c r="B46" s="139" t="s">
        <v>1499</v>
      </c>
      <c r="C46" s="139">
        <v>23</v>
      </c>
      <c r="D46" s="243" t="s">
        <v>1081</v>
      </c>
      <c r="E46" s="139" t="s">
        <v>1542</v>
      </c>
      <c r="F46" s="139">
        <v>50</v>
      </c>
      <c r="G46" s="139"/>
      <c r="H46" s="139" t="s">
        <v>170</v>
      </c>
      <c r="I46" s="139" t="s">
        <v>1493</v>
      </c>
      <c r="J46" s="139" t="s">
        <v>1457</v>
      </c>
      <c r="K46" s="139">
        <v>8</v>
      </c>
      <c r="L46" s="141"/>
      <c r="M46" s="139" t="s">
        <v>1469</v>
      </c>
      <c r="N46" s="139" t="str">
        <f t="array" aca="1" ref="N46" ca="1">IF(ISERROR(MATCH(1,--(ISERROR(SEARCH($D46,INDIRECT("'"&amp;M46&amp;"'!"&amp;CHAR(MATCH("CAB2D Field",INDIRECT("'"&amp;M46&amp;"'!"&amp;"A1"&amp;":"&amp;"BZ1"),0)+64)&amp;"1"&amp;":"&amp;CHAR(MATCH("CAB2D Field",INDIRECT("'"&amp;M46&amp;"'!"&amp;"A1"&amp;":"&amp;"BZ1"),0)+64)&amp;"100")))=FALSE),0)),"",INDEX(INDIRECT("'"&amp;M46&amp;"'!"&amp;CHAR(MATCH("Token",INDIRECT("'"&amp;M46&amp;"'!"&amp;"A1"&amp;":"&amp;"BZ1"),0)+64)&amp;"1"&amp;":"&amp;CHAR(MATCH("Token",INDIRECT("'"&amp;M46&amp;"'!"&amp;"A1"&amp;":"&amp;"BZ1"),0)+64)&amp;"100"),MATCH(1,--(ISERROR(SEARCH($D46,INDIRECT("'"&amp;M46&amp;"'!"&amp;CHAR(MATCH("CAB2D Field",INDIRECT("'"&amp;M46&amp;"'!"&amp;"A1"&amp;":"&amp;"BZ1"),0)+64)&amp;"1"&amp;":"&amp;CHAR(MATCH("CAB2D Field",INDIRECT("'"&amp;M46&amp;"'!"&amp;"A1"&amp;":"&amp;"BZ1"),0)+64)&amp;"100")))=FALSE),0)))</f>
        <v>HINSCONTENT</v>
      </c>
      <c r="O46" s="139">
        <f t="shared" ca="1" si="3"/>
        <v>35</v>
      </c>
      <c r="P46" s="139"/>
      <c r="Q46" s="139" t="str">
        <f t="array" aca="1" ref="Q46" ca="1">IF(ISERROR(MATCH($D46,INDIRECT("'"&amp;P46&amp;"'!"&amp;CHAR(MATCH("CAB2D Field",INDIRECT("'"&amp;P46&amp;"'!"&amp;"A1"&amp;":"&amp;"BZ1"),0)+64)&amp;"1"&amp;":"&amp;CHAR(MATCH("CAB2D Field",INDIRECT("'"&amp;P46&amp;"'!"&amp;"A1"&amp;":"&amp;"BZ1"),0)+64)&amp;"100"),0)),"",INDEX(INDIRECT("'"&amp;P46&amp;"'!"&amp;CHAR(MATCH("Token",INDIRECT("'"&amp;P46&amp;"'!"&amp;"A1"&amp;":"&amp;"BZ1"),0)+64)&amp;"1"&amp;":"&amp;CHAR(MATCH("Token",INDIRECT("'"&amp;P46&amp;"'!"&amp;"A1"&amp;":"&amp;"BZ1"),0)+64)&amp;"100"),MATCH($D46,INDIRECT("'"&amp;P46&amp;"'!"&amp;CHAR(MATCH("CAB2D Field",INDIRECT("'"&amp;P46&amp;"'!"&amp;"A1"&amp;":"&amp;"BZ1"),0)+64)&amp;"1"&amp;":"&amp;CHAR(MATCH("CAB2D Field",INDIRECT("'"&amp;P46&amp;"'!"&amp;"A1"&amp;":"&amp;"BZ1"),0)+64)&amp;"100"),0)))</f>
        <v/>
      </c>
      <c r="R46" s="139" t="str">
        <f t="array" aca="1" ref="R46" ca="1">IF(ISERROR(MATCH($D46,INDIRECT("'"&amp;P46&amp;"'!"&amp;CHAR(MATCH("CAB2D Field",INDIRECT("'"&amp;P46&amp;"'!"&amp;"A1"&amp;":"&amp;"BZ1"),0)+64)&amp;"1"&amp;":"&amp;CHAR(MATCH("CAB2D Field",INDIRECT("'"&amp;P46&amp;"'!"&amp;"A1"&amp;":"&amp;"BZ1"),0)+64)&amp;"100"),0)),"",INDEX(INDIRECT("'"&amp;P46&amp;"'!"&amp;CHAR(MATCH("Length",INDIRECT("'"&amp;P46&amp;"'!"&amp;"A1"&amp;":"&amp;"BZ1"),0)+64)&amp;"1"&amp;":"&amp;CHAR(MATCH("Length",INDIRECT("'"&amp;P46&amp;"'!"&amp;"A1"&amp;":"&amp;"BZ1"),0)+64)&amp;"100"),MATCH($D46,INDIRECT("'"&amp;P46&amp;"'!"&amp;CHAR(MATCH("CAB2D Field",INDIRECT("'"&amp;P46&amp;"'!"&amp;"A1"&amp;":"&amp;"BZ1"),0)+64)&amp;"1"&amp;":"&amp;CHAR(MATCH("CAB2D Field",INDIRECT("'"&amp;P46&amp;"'!"&amp;"A1"&amp;":"&amp;"BZ1"),0)+64)&amp;"100"),0)))</f>
        <v/>
      </c>
      <c r="S46" s="139">
        <f t="shared" ca="1" si="2"/>
        <v>35</v>
      </c>
      <c r="T46" s="139" t="str">
        <f t="array" aca="1" ref="T46" ca="1">IF(ISERROR(MATCH(1,--(ISERROR(SEARCH($D46,INDIRECT("'"&amp;M46&amp;"'!"&amp;CHAR(MATCH("CAB2D Field",INDIRECT("'"&amp;M46&amp;"'!"&amp;"A1"&amp;":"&amp;"BZ1"),0)+64)&amp;"1"&amp;":"&amp;CHAR(MATCH("CAB2D Field",INDIRECT("'"&amp;M46&amp;"'!"&amp;"A1"&amp;":"&amp;"BZ1"),0)+64)&amp;"100")))=FALSE),0)),"",INDEX(INDIRECT("'"&amp;M46&amp;"'!"&amp;CHAR(MATCH("Optional mandatory",INDIRECT("'"&amp;M46&amp;"'!"&amp;"A1"&amp;":"&amp;"BZ1"),0)+64)&amp;"1"&amp;":"&amp;CHAR(MATCH("Optional mandatory",INDIRECT("'"&amp;M46&amp;"'!"&amp;"A1"&amp;":"&amp;"BZ1"),0)+64)&amp;"100"),MATCH(1,--(ISERROR(SEARCH($D46,INDIRECT("'"&amp;M46&amp;"'!"&amp;CHAR(MATCH("CAB2D Field",INDIRECT("'"&amp;M46&amp;"'!"&amp;"A1"&amp;":"&amp;"BZ1"),0)+64)&amp;"1"&amp;":"&amp;CHAR(MATCH("CAB2D Field",INDIRECT("'"&amp;M46&amp;"'!"&amp;"A1"&amp;":"&amp;"BZ1"),0)+64)&amp;"100")))=FALSE),0)))</f>
        <v>O</v>
      </c>
      <c r="U46" s="139" t="str">
        <f t="array" aca="1" ref="U46" ca="1">IF(M46="N/A",H46,IF(ISERROR(MATCH(1,--(ISERROR(SEARCH($D46,INDIRECT("'"&amp;M46&amp;"'!"&amp;CHAR(MATCH("CAB2D Field",INDIRECT("'"&amp;M46&amp;"'!"&amp;"A1"&amp;":"&amp;"BZ1"),0)+64)&amp;"1"&amp;":"&amp;CHAR(MATCH("CAB2D Field",INDIRECT("'"&amp;M46&amp;"'!"&amp;"A1"&amp;":"&amp;"BZ1"),0)+64)&amp;"100")))=FALSE),0)),"",INDEX(INDIRECT("'"&amp;M46&amp;"'!"&amp;CHAR(MATCH("Data type",INDIRECT("'"&amp;M46&amp;"'!"&amp;"A1"&amp;":"&amp;"BZ1"),0)+64)&amp;"1"&amp;":"&amp;CHAR(MATCH("Data type",INDIRECT("'"&amp;M46&amp;"'!"&amp;"A1"&amp;":"&amp;"BZ1"),0)+64)&amp;"100"),MATCH(1,--(ISERROR(SEARCH($D46,INDIRECT("'"&amp;M46&amp;"'!"&amp;CHAR(MATCH("CAB2D Field",INDIRECT("'"&amp;M46&amp;"'!"&amp;"A1"&amp;":"&amp;"BZ1"),0)+64)&amp;"1"&amp;":"&amp;CHAR(MATCH("CAB2D Field",INDIRECT("'"&amp;M46&amp;"'!"&amp;"A1"&amp;":"&amp;"BZ1"),0)+64)&amp;"100")))=FALSE),0))))</f>
        <v>AN</v>
      </c>
    </row>
    <row r="47" spans="1:21" x14ac:dyDescent="0.25">
      <c r="A47" s="133">
        <f t="shared" si="1"/>
        <v>44</v>
      </c>
      <c r="B47" s="139" t="s">
        <v>1499</v>
      </c>
      <c r="C47" s="139">
        <v>24</v>
      </c>
      <c r="D47" s="243" t="s">
        <v>1045</v>
      </c>
      <c r="E47" s="139" t="s">
        <v>1543</v>
      </c>
      <c r="F47" s="139">
        <v>35</v>
      </c>
      <c r="G47" s="139"/>
      <c r="H47" s="139" t="s">
        <v>170</v>
      </c>
      <c r="I47" s="139">
        <v>5</v>
      </c>
      <c r="J47" s="139" t="s">
        <v>1457</v>
      </c>
      <c r="K47" s="139"/>
      <c r="L47" s="141"/>
      <c r="M47" s="139" t="s">
        <v>1469</v>
      </c>
      <c r="N47" s="139" t="str">
        <f t="array" aca="1" ref="N47" ca="1">IF(ISERROR(MATCH(1,--(ISERROR(SEARCH($D47,INDIRECT("'"&amp;M47&amp;"'!"&amp;CHAR(MATCH("CAB2D Field",INDIRECT("'"&amp;M47&amp;"'!"&amp;"A1"&amp;":"&amp;"BZ1"),0)+64)&amp;"1"&amp;":"&amp;CHAR(MATCH("CAB2D Field",INDIRECT("'"&amp;M47&amp;"'!"&amp;"A1"&amp;":"&amp;"BZ1"),0)+64)&amp;"100")))=FALSE),0)),"",INDEX(INDIRECT("'"&amp;M47&amp;"'!"&amp;CHAR(MATCH("Token",INDIRECT("'"&amp;M47&amp;"'!"&amp;"A1"&amp;":"&amp;"BZ1"),0)+64)&amp;"1"&amp;":"&amp;CHAR(MATCH("Token",INDIRECT("'"&amp;M47&amp;"'!"&amp;"A1"&amp;":"&amp;"BZ1"),0)+64)&amp;"100"),MATCH(1,--(ISERROR(SEARCH($D47,INDIRECT("'"&amp;M47&amp;"'!"&amp;CHAR(MATCH("CAB2D Field",INDIRECT("'"&amp;M47&amp;"'!"&amp;"A1"&amp;":"&amp;"BZ1"),0)+64)&amp;"1"&amp;":"&amp;CHAR(MATCH("CAB2D Field",INDIRECT("'"&amp;M47&amp;"'!"&amp;"A1"&amp;":"&amp;"BZ1"),0)+64)&amp;"100")))=FALSE),0)))</f>
        <v>SENDPARCELREF2</v>
      </c>
      <c r="O47" s="139">
        <f t="shared" ca="1" si="3"/>
        <v>35</v>
      </c>
      <c r="P47" s="139"/>
      <c r="Q47" s="139" t="str">
        <f t="array" aca="1" ref="Q47" ca="1">IF(ISERROR(MATCH($D47,INDIRECT("'"&amp;P47&amp;"'!"&amp;CHAR(MATCH("CAB2D Field",INDIRECT("'"&amp;P47&amp;"'!"&amp;"A1"&amp;":"&amp;"BZ1"),0)+64)&amp;"1"&amp;":"&amp;CHAR(MATCH("CAB2D Field",INDIRECT("'"&amp;P47&amp;"'!"&amp;"A1"&amp;":"&amp;"BZ1"),0)+64)&amp;"100"),0)),"",INDEX(INDIRECT("'"&amp;P47&amp;"'!"&amp;CHAR(MATCH("Token",INDIRECT("'"&amp;P47&amp;"'!"&amp;"A1"&amp;":"&amp;"BZ1"),0)+64)&amp;"1"&amp;":"&amp;CHAR(MATCH("Token",INDIRECT("'"&amp;P47&amp;"'!"&amp;"A1"&amp;":"&amp;"BZ1"),0)+64)&amp;"100"),MATCH($D47,INDIRECT("'"&amp;P47&amp;"'!"&amp;CHAR(MATCH("CAB2D Field",INDIRECT("'"&amp;P47&amp;"'!"&amp;"A1"&amp;":"&amp;"BZ1"),0)+64)&amp;"1"&amp;":"&amp;CHAR(MATCH("CAB2D Field",INDIRECT("'"&amp;P47&amp;"'!"&amp;"A1"&amp;":"&amp;"BZ1"),0)+64)&amp;"100"),0)))</f>
        <v/>
      </c>
      <c r="R47" s="139" t="str">
        <f t="array" aca="1" ref="R47" ca="1">IF(ISERROR(MATCH($D47,INDIRECT("'"&amp;P47&amp;"'!"&amp;CHAR(MATCH("CAB2D Field",INDIRECT("'"&amp;P47&amp;"'!"&amp;"A1"&amp;":"&amp;"BZ1"),0)+64)&amp;"1"&amp;":"&amp;CHAR(MATCH("CAB2D Field",INDIRECT("'"&amp;P47&amp;"'!"&amp;"A1"&amp;":"&amp;"BZ1"),0)+64)&amp;"100"),0)),"",INDEX(INDIRECT("'"&amp;P47&amp;"'!"&amp;CHAR(MATCH("Length",INDIRECT("'"&amp;P47&amp;"'!"&amp;"A1"&amp;":"&amp;"BZ1"),0)+64)&amp;"1"&amp;":"&amp;CHAR(MATCH("Length",INDIRECT("'"&amp;P47&amp;"'!"&amp;"A1"&amp;":"&amp;"BZ1"),0)+64)&amp;"100"),MATCH($D47,INDIRECT("'"&amp;P47&amp;"'!"&amp;CHAR(MATCH("CAB2D Field",INDIRECT("'"&amp;P47&amp;"'!"&amp;"A1"&amp;":"&amp;"BZ1"),0)+64)&amp;"1"&amp;":"&amp;CHAR(MATCH("CAB2D Field",INDIRECT("'"&amp;P47&amp;"'!"&amp;"A1"&amp;":"&amp;"BZ1"),0)+64)&amp;"100"),0)))</f>
        <v/>
      </c>
      <c r="S47" s="139">
        <f t="shared" ca="1" si="2"/>
        <v>35</v>
      </c>
      <c r="T47" s="139" t="str">
        <f t="array" aca="1" ref="T47" ca="1">IF(ISERROR(MATCH(1,--(ISERROR(SEARCH($D47,INDIRECT("'"&amp;M47&amp;"'!"&amp;CHAR(MATCH("CAB2D Field",INDIRECT("'"&amp;M47&amp;"'!"&amp;"A1"&amp;":"&amp;"BZ1"),0)+64)&amp;"1"&amp;":"&amp;CHAR(MATCH("CAB2D Field",INDIRECT("'"&amp;M47&amp;"'!"&amp;"A1"&amp;":"&amp;"BZ1"),0)+64)&amp;"100")))=FALSE),0)),"",INDEX(INDIRECT("'"&amp;M47&amp;"'!"&amp;CHAR(MATCH("Optional mandatory",INDIRECT("'"&amp;M47&amp;"'!"&amp;"A1"&amp;":"&amp;"BZ1"),0)+64)&amp;"1"&amp;":"&amp;CHAR(MATCH("Optional mandatory",INDIRECT("'"&amp;M47&amp;"'!"&amp;"A1"&amp;":"&amp;"BZ1"),0)+64)&amp;"100"),MATCH(1,--(ISERROR(SEARCH($D47,INDIRECT("'"&amp;M47&amp;"'!"&amp;CHAR(MATCH("CAB2D Field",INDIRECT("'"&amp;M47&amp;"'!"&amp;"A1"&amp;":"&amp;"BZ1"),0)+64)&amp;"1"&amp;":"&amp;CHAR(MATCH("CAB2D Field",INDIRECT("'"&amp;M47&amp;"'!"&amp;"A1"&amp;":"&amp;"BZ1"),0)+64)&amp;"100")))=FALSE),0)))</f>
        <v>O</v>
      </c>
      <c r="U47" s="139" t="str">
        <f t="array" aca="1" ref="U47" ca="1">IF(M47="N/A",H47,IF(ISERROR(MATCH(1,--(ISERROR(SEARCH($D47,INDIRECT("'"&amp;M47&amp;"'!"&amp;CHAR(MATCH("CAB2D Field",INDIRECT("'"&amp;M47&amp;"'!"&amp;"A1"&amp;":"&amp;"BZ1"),0)+64)&amp;"1"&amp;":"&amp;CHAR(MATCH("CAB2D Field",INDIRECT("'"&amp;M47&amp;"'!"&amp;"A1"&amp;":"&amp;"BZ1"),0)+64)&amp;"100")))=FALSE),0)),"",INDEX(INDIRECT("'"&amp;M47&amp;"'!"&amp;CHAR(MATCH("Data type",INDIRECT("'"&amp;M47&amp;"'!"&amp;"A1"&amp;":"&amp;"BZ1"),0)+64)&amp;"1"&amp;":"&amp;CHAR(MATCH("Data type",INDIRECT("'"&amp;M47&amp;"'!"&amp;"A1"&amp;":"&amp;"BZ1"),0)+64)&amp;"100"),MATCH(1,--(ISERROR(SEARCH($D47,INDIRECT("'"&amp;M47&amp;"'!"&amp;CHAR(MATCH("CAB2D Field",INDIRECT("'"&amp;M47&amp;"'!"&amp;"A1"&amp;":"&amp;"BZ1"),0)+64)&amp;"1"&amp;":"&amp;CHAR(MATCH("CAB2D Field",INDIRECT("'"&amp;M47&amp;"'!"&amp;"A1"&amp;":"&amp;"BZ1"),0)+64)&amp;"100")))=FALSE),0))))</f>
        <v>AN</v>
      </c>
    </row>
    <row r="48" spans="1:21" ht="24" x14ac:dyDescent="0.25">
      <c r="A48" s="133">
        <f t="shared" si="1"/>
        <v>45</v>
      </c>
      <c r="B48" s="139" t="s">
        <v>1499</v>
      </c>
      <c r="C48" s="139">
        <v>25</v>
      </c>
      <c r="D48" s="243" t="s">
        <v>1085</v>
      </c>
      <c r="E48" s="139" t="s">
        <v>1544</v>
      </c>
      <c r="F48" s="139">
        <v>1</v>
      </c>
      <c r="G48" s="139"/>
      <c r="H48" s="139" t="s">
        <v>166</v>
      </c>
      <c r="I48" s="139" t="s">
        <v>1493</v>
      </c>
      <c r="J48" s="139" t="s">
        <v>1457</v>
      </c>
      <c r="K48" s="139">
        <v>9</v>
      </c>
      <c r="L48" s="141" t="s">
        <v>1545</v>
      </c>
      <c r="M48" s="139" t="s">
        <v>1469</v>
      </c>
      <c r="N48" s="139" t="str">
        <f t="array" aca="1" ref="N48" ca="1">IF(ISERROR(MATCH(1,--(ISERROR(SEARCH($D48,INDIRECT("'"&amp;M48&amp;"'!"&amp;CHAR(MATCH("CAB2D Field",INDIRECT("'"&amp;M48&amp;"'!"&amp;"A1"&amp;":"&amp;"BZ1"),0)+64)&amp;"1"&amp;":"&amp;CHAR(MATCH("CAB2D Field",INDIRECT("'"&amp;M48&amp;"'!"&amp;"A1"&amp;":"&amp;"BZ1"),0)+64)&amp;"100")))=FALSE),0)),"",INDEX(INDIRECT("'"&amp;M48&amp;"'!"&amp;CHAR(MATCH("Token",INDIRECT("'"&amp;M48&amp;"'!"&amp;"A1"&amp;":"&amp;"BZ1"),0)+64)&amp;"1"&amp;":"&amp;CHAR(MATCH("Token",INDIRECT("'"&amp;M48&amp;"'!"&amp;"A1"&amp;":"&amp;"BZ1"),0)+64)&amp;"100"),MATCH(1,--(ISERROR(SEARCH($D48,INDIRECT("'"&amp;M48&amp;"'!"&amp;CHAR(MATCH("CAB2D Field",INDIRECT("'"&amp;M48&amp;"'!"&amp;"A1"&amp;":"&amp;"BZ1"),0)+64)&amp;"1"&amp;":"&amp;CHAR(MATCH("CAB2D Field",INDIRECT("'"&amp;M48&amp;"'!"&amp;"A1"&amp;":"&amp;"BZ1"),0)+64)&amp;"100")))=FALSE),0)))</f>
        <v>HAZLQ</v>
      </c>
      <c r="O48" s="139">
        <f t="shared" ca="1" si="3"/>
        <v>1</v>
      </c>
      <c r="P48" s="139"/>
      <c r="Q48" s="139" t="str">
        <f t="array" aca="1" ref="Q48" ca="1">IF(ISERROR(MATCH($D48,INDIRECT("'"&amp;P48&amp;"'!"&amp;CHAR(MATCH("CAB2D Field",INDIRECT("'"&amp;P48&amp;"'!"&amp;"A1"&amp;":"&amp;"BZ1"),0)+64)&amp;"1"&amp;":"&amp;CHAR(MATCH("CAB2D Field",INDIRECT("'"&amp;P48&amp;"'!"&amp;"A1"&amp;":"&amp;"BZ1"),0)+64)&amp;"100"),0)),"",INDEX(INDIRECT("'"&amp;P48&amp;"'!"&amp;CHAR(MATCH("Token",INDIRECT("'"&amp;P48&amp;"'!"&amp;"A1"&amp;":"&amp;"BZ1"),0)+64)&amp;"1"&amp;":"&amp;CHAR(MATCH("Token",INDIRECT("'"&amp;P48&amp;"'!"&amp;"A1"&amp;":"&amp;"BZ1"),0)+64)&amp;"100"),MATCH($D48,INDIRECT("'"&amp;P48&amp;"'!"&amp;CHAR(MATCH("CAB2D Field",INDIRECT("'"&amp;P48&amp;"'!"&amp;"A1"&amp;":"&amp;"BZ1"),0)+64)&amp;"1"&amp;":"&amp;CHAR(MATCH("CAB2D Field",INDIRECT("'"&amp;P48&amp;"'!"&amp;"A1"&amp;":"&amp;"BZ1"),0)+64)&amp;"100"),0)))</f>
        <v/>
      </c>
      <c r="R48" s="139" t="str">
        <f t="array" aca="1" ref="R48" ca="1">IF(ISERROR(MATCH($D48,INDIRECT("'"&amp;P48&amp;"'!"&amp;CHAR(MATCH("CAB2D Field",INDIRECT("'"&amp;P48&amp;"'!"&amp;"A1"&amp;":"&amp;"BZ1"),0)+64)&amp;"1"&amp;":"&amp;CHAR(MATCH("CAB2D Field",INDIRECT("'"&amp;P48&amp;"'!"&amp;"A1"&amp;":"&amp;"BZ1"),0)+64)&amp;"100"),0)),"",INDEX(INDIRECT("'"&amp;P48&amp;"'!"&amp;CHAR(MATCH("Length",INDIRECT("'"&amp;P48&amp;"'!"&amp;"A1"&amp;":"&amp;"BZ1"),0)+64)&amp;"1"&amp;":"&amp;CHAR(MATCH("Length",INDIRECT("'"&amp;P48&amp;"'!"&amp;"A1"&amp;":"&amp;"BZ1"),0)+64)&amp;"100"),MATCH($D48,INDIRECT("'"&amp;P48&amp;"'!"&amp;CHAR(MATCH("CAB2D Field",INDIRECT("'"&amp;P48&amp;"'!"&amp;"A1"&amp;":"&amp;"BZ1"),0)+64)&amp;"1"&amp;":"&amp;CHAR(MATCH("CAB2D Field",INDIRECT("'"&amp;P48&amp;"'!"&amp;"A1"&amp;":"&amp;"BZ1"),0)+64)&amp;"100"),0)))</f>
        <v/>
      </c>
      <c r="S48" s="139">
        <f t="shared" ca="1" si="2"/>
        <v>1</v>
      </c>
      <c r="T48" s="139" t="str">
        <f t="array" aca="1" ref="T48" ca="1">IF(ISERROR(MATCH(1,--(ISERROR(SEARCH($D48,INDIRECT("'"&amp;M48&amp;"'!"&amp;CHAR(MATCH("CAB2D Field",INDIRECT("'"&amp;M48&amp;"'!"&amp;"A1"&amp;":"&amp;"BZ1"),0)+64)&amp;"1"&amp;":"&amp;CHAR(MATCH("CAB2D Field",INDIRECT("'"&amp;M48&amp;"'!"&amp;"A1"&amp;":"&amp;"BZ1"),0)+64)&amp;"100")))=FALSE),0)),"",INDEX(INDIRECT("'"&amp;M48&amp;"'!"&amp;CHAR(MATCH("Optional mandatory",INDIRECT("'"&amp;M48&amp;"'!"&amp;"A1"&amp;":"&amp;"BZ1"),0)+64)&amp;"1"&amp;":"&amp;CHAR(MATCH("Optional mandatory",INDIRECT("'"&amp;M48&amp;"'!"&amp;"A1"&amp;":"&amp;"BZ1"),0)+64)&amp;"100"),MATCH(1,--(ISERROR(SEARCH($D48,INDIRECT("'"&amp;M48&amp;"'!"&amp;CHAR(MATCH("CAB2D Field",INDIRECT("'"&amp;M48&amp;"'!"&amp;"A1"&amp;":"&amp;"BZ1"),0)+64)&amp;"1"&amp;":"&amp;CHAR(MATCH("CAB2D Field",INDIRECT("'"&amp;M48&amp;"'!"&amp;"A1"&amp;":"&amp;"BZ1"),0)+64)&amp;"100")))=FALSE),0)))</f>
        <v>O</v>
      </c>
      <c r="U48" s="139" t="str">
        <f t="array" aca="1" ref="U48" ca="1">IF(M48="N/A",H48,IF(ISERROR(MATCH(1,--(ISERROR(SEARCH($D48,INDIRECT("'"&amp;M48&amp;"'!"&amp;CHAR(MATCH("CAB2D Field",INDIRECT("'"&amp;M48&amp;"'!"&amp;"A1"&amp;":"&amp;"BZ1"),0)+64)&amp;"1"&amp;":"&amp;CHAR(MATCH("CAB2D Field",INDIRECT("'"&amp;M48&amp;"'!"&amp;"A1"&amp;":"&amp;"BZ1"),0)+64)&amp;"100")))=FALSE),0)),"",INDEX(INDIRECT("'"&amp;M48&amp;"'!"&amp;CHAR(MATCH("Data type",INDIRECT("'"&amp;M48&amp;"'!"&amp;"A1"&amp;":"&amp;"BZ1"),0)+64)&amp;"1"&amp;":"&amp;CHAR(MATCH("Data type",INDIRECT("'"&amp;M48&amp;"'!"&amp;"A1"&amp;":"&amp;"BZ1"),0)+64)&amp;"100"),MATCH(1,--(ISERROR(SEARCH($D48,INDIRECT("'"&amp;M48&amp;"'!"&amp;CHAR(MATCH("CAB2D Field",INDIRECT("'"&amp;M48&amp;"'!"&amp;"A1"&amp;":"&amp;"BZ1"),0)+64)&amp;"1"&amp;":"&amp;CHAR(MATCH("CAB2D Field",INDIRECT("'"&amp;M48&amp;"'!"&amp;"A1"&amp;":"&amp;"BZ1"),0)+64)&amp;"100")))=FALSE),0))))</f>
        <v>N</v>
      </c>
    </row>
    <row r="49" spans="1:21" x14ac:dyDescent="0.25">
      <c r="A49" s="133">
        <f t="shared" si="1"/>
        <v>46</v>
      </c>
      <c r="B49" s="139" t="s">
        <v>1499</v>
      </c>
      <c r="C49" s="139">
        <v>26</v>
      </c>
      <c r="D49" s="243" t="s">
        <v>1546</v>
      </c>
      <c r="E49" s="139" t="s">
        <v>1547</v>
      </c>
      <c r="F49" s="139">
        <v>6</v>
      </c>
      <c r="G49" s="139"/>
      <c r="H49" s="139" t="s">
        <v>170</v>
      </c>
      <c r="I49" s="139">
        <v>1</v>
      </c>
      <c r="J49" s="139" t="s">
        <v>1457</v>
      </c>
      <c r="K49" s="139">
        <v>33</v>
      </c>
      <c r="L49" s="141" t="s">
        <v>1548</v>
      </c>
      <c r="M49" s="139" t="s">
        <v>1469</v>
      </c>
      <c r="N49" s="139" t="s">
        <v>1100</v>
      </c>
      <c r="O49" s="139" t="str">
        <f t="shared" ca="1" si="3"/>
        <v/>
      </c>
      <c r="P49" s="139"/>
      <c r="Q49" s="139" t="str">
        <f t="array" aca="1" ref="Q49" ca="1">IF(ISERROR(MATCH($D49,INDIRECT("'"&amp;P49&amp;"'!"&amp;CHAR(MATCH("CAB2D Field",INDIRECT("'"&amp;P49&amp;"'!"&amp;"A1"&amp;":"&amp;"BZ1"),0)+64)&amp;"1"&amp;":"&amp;CHAR(MATCH("CAB2D Field",INDIRECT("'"&amp;P49&amp;"'!"&amp;"A1"&amp;":"&amp;"BZ1"),0)+64)&amp;"100"),0)),"",INDEX(INDIRECT("'"&amp;P49&amp;"'!"&amp;CHAR(MATCH("Token",INDIRECT("'"&amp;P49&amp;"'!"&amp;"A1"&amp;":"&amp;"BZ1"),0)+64)&amp;"1"&amp;":"&amp;CHAR(MATCH("Token",INDIRECT("'"&amp;P49&amp;"'!"&amp;"A1"&amp;":"&amp;"BZ1"),0)+64)&amp;"100"),MATCH($D49,INDIRECT("'"&amp;P49&amp;"'!"&amp;CHAR(MATCH("CAB2D Field",INDIRECT("'"&amp;P49&amp;"'!"&amp;"A1"&amp;":"&amp;"BZ1"),0)+64)&amp;"1"&amp;":"&amp;CHAR(MATCH("CAB2D Field",INDIRECT("'"&amp;P49&amp;"'!"&amp;"A1"&amp;":"&amp;"BZ1"),0)+64)&amp;"100"),0)))</f>
        <v/>
      </c>
      <c r="R49" s="139" t="str">
        <f t="array" aca="1" ref="R49" ca="1">IF(ISERROR(MATCH($D49,INDIRECT("'"&amp;P49&amp;"'!"&amp;CHAR(MATCH("CAB2D Field",INDIRECT("'"&amp;P49&amp;"'!"&amp;"A1"&amp;":"&amp;"BZ1"),0)+64)&amp;"1"&amp;":"&amp;CHAR(MATCH("CAB2D Field",INDIRECT("'"&amp;P49&amp;"'!"&amp;"A1"&amp;":"&amp;"BZ1"),0)+64)&amp;"100"),0)),"",INDEX(INDIRECT("'"&amp;P49&amp;"'!"&amp;CHAR(MATCH("Length",INDIRECT("'"&amp;P49&amp;"'!"&amp;"A1"&amp;":"&amp;"BZ1"),0)+64)&amp;"1"&amp;":"&amp;CHAR(MATCH("Length",INDIRECT("'"&amp;P49&amp;"'!"&amp;"A1"&amp;":"&amp;"BZ1"),0)+64)&amp;"100"),MATCH($D49,INDIRECT("'"&amp;P49&amp;"'!"&amp;CHAR(MATCH("CAB2D Field",INDIRECT("'"&amp;P49&amp;"'!"&amp;"A1"&amp;":"&amp;"BZ1"),0)+64)&amp;"1"&amp;":"&amp;CHAR(MATCH("CAB2D Field",INDIRECT("'"&amp;P49&amp;"'!"&amp;"A1"&amp;":"&amp;"BZ1"),0)+64)&amp;"100"),0)))</f>
        <v/>
      </c>
      <c r="S49" s="139">
        <f t="shared" ca="1" si="2"/>
        <v>6</v>
      </c>
      <c r="T49" s="139" t="str">
        <f t="array" aca="1" ref="T49" ca="1">IF(ISERROR(MATCH(1,--(ISERROR(SEARCH($D49,INDIRECT("'"&amp;M49&amp;"'!"&amp;CHAR(MATCH("CAB2D Field",INDIRECT("'"&amp;M49&amp;"'!"&amp;"A1"&amp;":"&amp;"BZ1"),0)+64)&amp;"1"&amp;":"&amp;CHAR(MATCH("CAB2D Field",INDIRECT("'"&amp;M49&amp;"'!"&amp;"A1"&amp;":"&amp;"BZ1"),0)+64)&amp;"100")))=FALSE),0)),"",INDEX(INDIRECT("'"&amp;M49&amp;"'!"&amp;CHAR(MATCH("Optional mandatory",INDIRECT("'"&amp;M49&amp;"'!"&amp;"A1"&amp;":"&amp;"BZ1"),0)+64)&amp;"1"&amp;":"&amp;CHAR(MATCH("Optional mandatory",INDIRECT("'"&amp;M49&amp;"'!"&amp;"A1"&amp;":"&amp;"BZ1"),0)+64)&amp;"100"),MATCH(1,--(ISERROR(SEARCH($D49,INDIRECT("'"&amp;M49&amp;"'!"&amp;CHAR(MATCH("CAB2D Field",INDIRECT("'"&amp;M49&amp;"'!"&amp;"A1"&amp;":"&amp;"BZ1"),0)+64)&amp;"1"&amp;":"&amp;CHAR(MATCH("CAB2D Field",INDIRECT("'"&amp;M49&amp;"'!"&amp;"A1"&amp;":"&amp;"BZ1"),0)+64)&amp;"100")))=FALSE),0)))</f>
        <v/>
      </c>
      <c r="U49" s="139" t="str">
        <f t="array" aca="1" ref="U49" ca="1">IF(M49="N/A",H49,IF(ISERROR(MATCH(1,--(ISERROR(SEARCH($D49,INDIRECT("'"&amp;M49&amp;"'!"&amp;CHAR(MATCH("CAB2D Field",INDIRECT("'"&amp;M49&amp;"'!"&amp;"A1"&amp;":"&amp;"BZ1"),0)+64)&amp;"1"&amp;":"&amp;CHAR(MATCH("CAB2D Field",INDIRECT("'"&amp;M49&amp;"'!"&amp;"A1"&amp;":"&amp;"BZ1"),0)+64)&amp;"100")))=FALSE),0)),"",INDEX(INDIRECT("'"&amp;M49&amp;"'!"&amp;CHAR(MATCH("Data type",INDIRECT("'"&amp;M49&amp;"'!"&amp;"A1"&amp;":"&amp;"BZ1"),0)+64)&amp;"1"&amp;":"&amp;CHAR(MATCH("Data type",INDIRECT("'"&amp;M49&amp;"'!"&amp;"A1"&amp;":"&amp;"BZ1"),0)+64)&amp;"100"),MATCH(1,--(ISERROR(SEARCH($D49,INDIRECT("'"&amp;M49&amp;"'!"&amp;CHAR(MATCH("CAB2D Field",INDIRECT("'"&amp;M49&amp;"'!"&amp;"A1"&amp;":"&amp;"BZ1"),0)+64)&amp;"1"&amp;":"&amp;CHAR(MATCH("CAB2D Field",INDIRECT("'"&amp;M49&amp;"'!"&amp;"A1"&amp;":"&amp;"BZ1"),0)+64)&amp;"100")))=FALSE),0))))</f>
        <v/>
      </c>
    </row>
    <row r="50" spans="1:21" x14ac:dyDescent="0.25">
      <c r="A50" s="133">
        <f t="shared" si="1"/>
        <v>47</v>
      </c>
      <c r="B50" s="139" t="s">
        <v>1549</v>
      </c>
      <c r="C50" s="139"/>
      <c r="D50" s="243"/>
      <c r="E50" s="139" t="s">
        <v>1497</v>
      </c>
      <c r="F50" s="139">
        <v>1</v>
      </c>
      <c r="G50" s="139"/>
      <c r="H50" s="139" t="s">
        <v>154</v>
      </c>
      <c r="I50" s="139">
        <v>1</v>
      </c>
      <c r="J50" s="139"/>
      <c r="K50" s="139"/>
      <c r="L50" s="141" t="s">
        <v>1498</v>
      </c>
      <c r="M50" s="139" t="s">
        <v>76</v>
      </c>
      <c r="N50" s="139" t="str">
        <f t="array" aca="1" ref="N50" ca="1">IF(ISERROR(MATCH(1,--(ISERROR(SEARCH($D50,INDIRECT("'"&amp;M50&amp;"'!"&amp;CHAR(MATCH("CAB2D Field",INDIRECT("'"&amp;M50&amp;"'!"&amp;"A1"&amp;":"&amp;"BZ1"),0)+64)&amp;"1"&amp;":"&amp;CHAR(MATCH("CAB2D Field",INDIRECT("'"&amp;M50&amp;"'!"&amp;"A1"&amp;":"&amp;"BZ1"),0)+64)&amp;"100")))=FALSE),0)),"",INDEX(INDIRECT("'"&amp;M50&amp;"'!"&amp;CHAR(MATCH("Token",INDIRECT("'"&amp;M50&amp;"'!"&amp;"A1"&amp;":"&amp;"BZ1"),0)+64)&amp;"1"&amp;":"&amp;CHAR(MATCH("Token",INDIRECT("'"&amp;M50&amp;"'!"&amp;"A1"&amp;":"&amp;"BZ1"),0)+64)&amp;"100"),MATCH(1,--(ISERROR(SEARCH($D50,INDIRECT("'"&amp;M50&amp;"'!"&amp;CHAR(MATCH("CAB2D Field",INDIRECT("'"&amp;M50&amp;"'!"&amp;"A1"&amp;":"&amp;"BZ1"),0)+64)&amp;"1"&amp;":"&amp;CHAR(MATCH("CAB2D Field",INDIRECT("'"&amp;M50&amp;"'!"&amp;"A1"&amp;":"&amp;"BZ1"),0)+64)&amp;"100")))=FALSE),0)))</f>
        <v/>
      </c>
      <c r="O50" s="139" t="str">
        <f t="shared" ca="1" si="3"/>
        <v/>
      </c>
      <c r="P50" s="139"/>
      <c r="Q50" s="139" t="str">
        <f t="array" aca="1" ref="Q50" ca="1">IF(ISERROR(MATCH($D50,INDIRECT("'"&amp;P50&amp;"'!"&amp;CHAR(MATCH("CAB2D Field",INDIRECT("'"&amp;P50&amp;"'!"&amp;"A1"&amp;":"&amp;"BZ1"),0)+64)&amp;"1"&amp;":"&amp;CHAR(MATCH("CAB2D Field",INDIRECT("'"&amp;P50&amp;"'!"&amp;"A1"&amp;":"&amp;"BZ1"),0)+64)&amp;"100"),0)),"",INDEX(INDIRECT("'"&amp;P50&amp;"'!"&amp;CHAR(MATCH("Token",INDIRECT("'"&amp;P50&amp;"'!"&amp;"A1"&amp;":"&amp;"BZ1"),0)+64)&amp;"1"&amp;":"&amp;CHAR(MATCH("Token",INDIRECT("'"&amp;P50&amp;"'!"&amp;"A1"&amp;":"&amp;"BZ1"),0)+64)&amp;"100"),MATCH($D50,INDIRECT("'"&amp;P50&amp;"'!"&amp;CHAR(MATCH("CAB2D Field",INDIRECT("'"&amp;P50&amp;"'!"&amp;"A1"&amp;":"&amp;"BZ1"),0)+64)&amp;"1"&amp;":"&amp;CHAR(MATCH("CAB2D Field",INDIRECT("'"&amp;P50&amp;"'!"&amp;"A1"&amp;":"&amp;"BZ1"),0)+64)&amp;"100"),0)))</f>
        <v/>
      </c>
      <c r="R50" s="139" t="str">
        <f t="array" aca="1" ref="R50" ca="1">IF(ISERROR(MATCH($D50,INDIRECT("'"&amp;P50&amp;"'!"&amp;CHAR(MATCH("CAB2D Field",INDIRECT("'"&amp;P50&amp;"'!"&amp;"A1"&amp;":"&amp;"BZ1"),0)+64)&amp;"1"&amp;":"&amp;CHAR(MATCH("CAB2D Field",INDIRECT("'"&amp;P50&amp;"'!"&amp;"A1"&amp;":"&amp;"BZ1"),0)+64)&amp;"100"),0)),"",INDEX(INDIRECT("'"&amp;P50&amp;"'!"&amp;CHAR(MATCH("Length",INDIRECT("'"&amp;P50&amp;"'!"&amp;"A1"&amp;":"&amp;"BZ1"),0)+64)&amp;"1"&amp;":"&amp;CHAR(MATCH("Length",INDIRECT("'"&amp;P50&amp;"'!"&amp;"A1"&amp;":"&amp;"BZ1"),0)+64)&amp;"100"),MATCH($D50,INDIRECT("'"&amp;P50&amp;"'!"&amp;CHAR(MATCH("CAB2D Field",INDIRECT("'"&amp;P50&amp;"'!"&amp;"A1"&amp;":"&amp;"BZ1"),0)+64)&amp;"1"&amp;":"&amp;CHAR(MATCH("CAB2D Field",INDIRECT("'"&amp;P50&amp;"'!"&amp;"A1"&amp;":"&amp;"BZ1"),0)+64)&amp;"100"),0)))</f>
        <v/>
      </c>
      <c r="S50" s="139">
        <f t="shared" ca="1" si="2"/>
        <v>1</v>
      </c>
      <c r="T50" s="139" t="str">
        <f t="array" aca="1" ref="T50" ca="1">IF(ISERROR(MATCH(1,--(ISERROR(SEARCH($D50,INDIRECT("'"&amp;M50&amp;"'!"&amp;CHAR(MATCH("CAB2D Field",INDIRECT("'"&amp;M50&amp;"'!"&amp;"A1"&amp;":"&amp;"BZ1"),0)+64)&amp;"1"&amp;":"&amp;CHAR(MATCH("CAB2D Field",INDIRECT("'"&amp;M50&amp;"'!"&amp;"A1"&amp;":"&amp;"BZ1"),0)+64)&amp;"100")))=FALSE),0)),"",INDEX(INDIRECT("'"&amp;M50&amp;"'!"&amp;CHAR(MATCH("Optional mandatory",INDIRECT("'"&amp;M50&amp;"'!"&amp;"A1"&amp;":"&amp;"BZ1"),0)+64)&amp;"1"&amp;":"&amp;CHAR(MATCH("Optional mandatory",INDIRECT("'"&amp;M50&amp;"'!"&amp;"A1"&amp;":"&amp;"BZ1"),0)+64)&amp;"100"),MATCH(1,--(ISERROR(SEARCH($D50,INDIRECT("'"&amp;M50&amp;"'!"&amp;CHAR(MATCH("CAB2D Field",INDIRECT("'"&amp;M50&amp;"'!"&amp;"A1"&amp;":"&amp;"BZ1"),0)+64)&amp;"1"&amp;":"&amp;CHAR(MATCH("CAB2D Field",INDIRECT("'"&amp;M50&amp;"'!"&amp;"A1"&amp;":"&amp;"BZ1"),0)+64)&amp;"100")))=FALSE),0)))</f>
        <v/>
      </c>
      <c r="U50" s="139" t="str">
        <f t="array" aca="1" ref="U50" ca="1">IF(M50="N/A",H50,IF(ISERROR(MATCH(1,--(ISERROR(SEARCH($D50,INDIRECT("'"&amp;M50&amp;"'!"&amp;CHAR(MATCH("CAB2D Field",INDIRECT("'"&amp;M50&amp;"'!"&amp;"A1"&amp;":"&amp;"BZ1"),0)+64)&amp;"1"&amp;":"&amp;CHAR(MATCH("CAB2D Field",INDIRECT("'"&amp;M50&amp;"'!"&amp;"A1"&amp;":"&amp;"BZ1"),0)+64)&amp;"100")))=FALSE),0)),"",INDEX(INDIRECT("'"&amp;M50&amp;"'!"&amp;CHAR(MATCH("Data type",INDIRECT("'"&amp;M50&amp;"'!"&amp;"A1"&amp;":"&amp;"BZ1"),0)+64)&amp;"1"&amp;":"&amp;CHAR(MATCH("Data type",INDIRECT("'"&amp;M50&amp;"'!"&amp;"A1"&amp;":"&amp;"BZ1"),0)+64)&amp;"100"),MATCH(1,--(ISERROR(SEARCH($D50,INDIRECT("'"&amp;M50&amp;"'!"&amp;CHAR(MATCH("CAB2D Field",INDIRECT("'"&amp;M50&amp;"'!"&amp;"A1"&amp;":"&amp;"BZ1"),0)+64)&amp;"1"&amp;":"&amp;CHAR(MATCH("CAB2D Field",INDIRECT("'"&amp;M50&amp;"'!"&amp;"A1"&amp;":"&amp;"BZ1"),0)+64)&amp;"100")))=FALSE),0))))</f>
        <v>A</v>
      </c>
    </row>
    <row r="51" spans="1:21" x14ac:dyDescent="0.25">
      <c r="A51" s="133">
        <f t="shared" si="1"/>
        <v>48</v>
      </c>
      <c r="B51" s="139" t="s">
        <v>1549</v>
      </c>
      <c r="C51" s="139">
        <v>1</v>
      </c>
      <c r="D51" s="243" t="s">
        <v>1550</v>
      </c>
      <c r="E51" s="139" t="s">
        <v>1456</v>
      </c>
      <c r="F51" s="139">
        <v>2</v>
      </c>
      <c r="G51" s="139"/>
      <c r="H51" s="139" t="s">
        <v>166</v>
      </c>
      <c r="I51" s="139">
        <v>1</v>
      </c>
      <c r="J51" s="139" t="s">
        <v>1457</v>
      </c>
      <c r="K51" s="139"/>
      <c r="L51" s="140" t="s">
        <v>1501</v>
      </c>
      <c r="M51" s="139" t="s">
        <v>76</v>
      </c>
      <c r="N51" s="139" t="str">
        <f t="array" aca="1" ref="N51" ca="1">IF(ISERROR(MATCH(1,--(ISERROR(SEARCH($D51,INDIRECT("'"&amp;M51&amp;"'!"&amp;CHAR(MATCH("CAB2D Field",INDIRECT("'"&amp;M51&amp;"'!"&amp;"A1"&amp;":"&amp;"BZ1"),0)+64)&amp;"1"&amp;":"&amp;CHAR(MATCH("CAB2D Field",INDIRECT("'"&amp;M51&amp;"'!"&amp;"A1"&amp;":"&amp;"BZ1"),0)+64)&amp;"100")))=FALSE),0)),"",INDEX(INDIRECT("'"&amp;M51&amp;"'!"&amp;CHAR(MATCH("Token",INDIRECT("'"&amp;M51&amp;"'!"&amp;"A1"&amp;":"&amp;"BZ1"),0)+64)&amp;"1"&amp;":"&amp;CHAR(MATCH("Token",INDIRECT("'"&amp;M51&amp;"'!"&amp;"A1"&amp;":"&amp;"BZ1"),0)+64)&amp;"100"),MATCH(1,--(ISERROR(SEARCH($D51,INDIRECT("'"&amp;M51&amp;"'!"&amp;CHAR(MATCH("CAB2D Field",INDIRECT("'"&amp;M51&amp;"'!"&amp;"A1"&amp;":"&amp;"BZ1"),0)+64)&amp;"1"&amp;":"&amp;CHAR(MATCH("CAB2D Field",INDIRECT("'"&amp;M51&amp;"'!"&amp;"A1"&amp;":"&amp;"BZ1"),0)+64)&amp;"100")))=FALSE),0)))</f>
        <v/>
      </c>
      <c r="O51" s="139" t="str">
        <f t="shared" ca="1" si="3"/>
        <v/>
      </c>
      <c r="P51" s="139"/>
      <c r="Q51" s="139" t="str">
        <f t="array" aca="1" ref="Q51" ca="1">IF(ISERROR(MATCH($D51,INDIRECT("'"&amp;P51&amp;"'!"&amp;CHAR(MATCH("CAB2D Field",INDIRECT("'"&amp;P51&amp;"'!"&amp;"A1"&amp;":"&amp;"BZ1"),0)+64)&amp;"1"&amp;":"&amp;CHAR(MATCH("CAB2D Field",INDIRECT("'"&amp;P51&amp;"'!"&amp;"A1"&amp;":"&amp;"BZ1"),0)+64)&amp;"100"),0)),"",INDEX(INDIRECT("'"&amp;P51&amp;"'!"&amp;CHAR(MATCH("Token",INDIRECT("'"&amp;P51&amp;"'!"&amp;"A1"&amp;":"&amp;"BZ1"),0)+64)&amp;"1"&amp;":"&amp;CHAR(MATCH("Token",INDIRECT("'"&amp;P51&amp;"'!"&amp;"A1"&amp;":"&amp;"BZ1"),0)+64)&amp;"100"),MATCH($D51,INDIRECT("'"&amp;P51&amp;"'!"&amp;CHAR(MATCH("CAB2D Field",INDIRECT("'"&amp;P51&amp;"'!"&amp;"A1"&amp;":"&amp;"BZ1"),0)+64)&amp;"1"&amp;":"&amp;CHAR(MATCH("CAB2D Field",INDIRECT("'"&amp;P51&amp;"'!"&amp;"A1"&amp;":"&amp;"BZ1"),0)+64)&amp;"100"),0)))</f>
        <v/>
      </c>
      <c r="R51" s="139" t="str">
        <f t="array" aca="1" ref="R51" ca="1">IF(ISERROR(MATCH($D51,INDIRECT("'"&amp;P51&amp;"'!"&amp;CHAR(MATCH("CAB2D Field",INDIRECT("'"&amp;P51&amp;"'!"&amp;"A1"&amp;":"&amp;"BZ1"),0)+64)&amp;"1"&amp;":"&amp;CHAR(MATCH("CAB2D Field",INDIRECT("'"&amp;P51&amp;"'!"&amp;"A1"&amp;":"&amp;"BZ1"),0)+64)&amp;"100"),0)),"",INDEX(INDIRECT("'"&amp;P51&amp;"'!"&amp;CHAR(MATCH("Length",INDIRECT("'"&amp;P51&amp;"'!"&amp;"A1"&amp;":"&amp;"BZ1"),0)+64)&amp;"1"&amp;":"&amp;CHAR(MATCH("Length",INDIRECT("'"&amp;P51&amp;"'!"&amp;"A1"&amp;":"&amp;"BZ1"),0)+64)&amp;"100"),MATCH($D51,INDIRECT("'"&amp;P51&amp;"'!"&amp;CHAR(MATCH("CAB2D Field",INDIRECT("'"&amp;P51&amp;"'!"&amp;"A1"&amp;":"&amp;"BZ1"),0)+64)&amp;"1"&amp;":"&amp;CHAR(MATCH("CAB2D Field",INDIRECT("'"&amp;P51&amp;"'!"&amp;"A1"&amp;":"&amp;"BZ1"),0)+64)&amp;"100"),0)))</f>
        <v/>
      </c>
      <c r="S51" s="139">
        <f t="shared" ca="1" si="2"/>
        <v>2</v>
      </c>
      <c r="T51" s="139" t="str">
        <f t="array" aca="1" ref="T51" ca="1">IF(ISERROR(MATCH(1,--(ISERROR(SEARCH($D51,INDIRECT("'"&amp;M51&amp;"'!"&amp;CHAR(MATCH("CAB2D Field",INDIRECT("'"&amp;M51&amp;"'!"&amp;"A1"&amp;":"&amp;"BZ1"),0)+64)&amp;"1"&amp;":"&amp;CHAR(MATCH("CAB2D Field",INDIRECT("'"&amp;M51&amp;"'!"&amp;"A1"&amp;":"&amp;"BZ1"),0)+64)&amp;"100")))=FALSE),0)),"",INDEX(INDIRECT("'"&amp;M51&amp;"'!"&amp;CHAR(MATCH("Optional mandatory",INDIRECT("'"&amp;M51&amp;"'!"&amp;"A1"&amp;":"&amp;"BZ1"),0)+64)&amp;"1"&amp;":"&amp;CHAR(MATCH("Optional mandatory",INDIRECT("'"&amp;M51&amp;"'!"&amp;"A1"&amp;":"&amp;"BZ1"),0)+64)&amp;"100"),MATCH(1,--(ISERROR(SEARCH($D51,INDIRECT("'"&amp;M51&amp;"'!"&amp;CHAR(MATCH("CAB2D Field",INDIRECT("'"&amp;M51&amp;"'!"&amp;"A1"&amp;":"&amp;"BZ1"),0)+64)&amp;"1"&amp;":"&amp;CHAR(MATCH("CAB2D Field",INDIRECT("'"&amp;M51&amp;"'!"&amp;"A1"&amp;":"&amp;"BZ1"),0)+64)&amp;"100")))=FALSE),0)))</f>
        <v/>
      </c>
      <c r="U51" s="139" t="str">
        <f t="array" aca="1" ref="U51" ca="1">IF(M51="N/A",H51,IF(ISERROR(MATCH(1,--(ISERROR(SEARCH($D51,INDIRECT("'"&amp;M51&amp;"'!"&amp;CHAR(MATCH("CAB2D Field",INDIRECT("'"&amp;M51&amp;"'!"&amp;"A1"&amp;":"&amp;"BZ1"),0)+64)&amp;"1"&amp;":"&amp;CHAR(MATCH("CAB2D Field",INDIRECT("'"&amp;M51&amp;"'!"&amp;"A1"&amp;":"&amp;"BZ1"),0)+64)&amp;"100")))=FALSE),0)),"",INDEX(INDIRECT("'"&amp;M51&amp;"'!"&amp;CHAR(MATCH("Data type",INDIRECT("'"&amp;M51&amp;"'!"&amp;"A1"&amp;":"&amp;"BZ1"),0)+64)&amp;"1"&amp;":"&amp;CHAR(MATCH("Data type",INDIRECT("'"&amp;M51&amp;"'!"&amp;"A1"&amp;":"&amp;"BZ1"),0)+64)&amp;"100"),MATCH(1,--(ISERROR(SEARCH($D51,INDIRECT("'"&amp;M51&amp;"'!"&amp;CHAR(MATCH("CAB2D Field",INDIRECT("'"&amp;M51&amp;"'!"&amp;"A1"&amp;":"&amp;"BZ1"),0)+64)&amp;"1"&amp;":"&amp;CHAR(MATCH("CAB2D Field",INDIRECT("'"&amp;M51&amp;"'!"&amp;"A1"&amp;":"&amp;"BZ1"),0)+64)&amp;"100")))=FALSE),0))))</f>
        <v>N</v>
      </c>
    </row>
    <row r="52" spans="1:21" x14ac:dyDescent="0.25">
      <c r="A52" s="133">
        <f t="shared" si="1"/>
        <v>49</v>
      </c>
      <c r="B52" s="139" t="s">
        <v>1549</v>
      </c>
      <c r="C52" s="139" t="s">
        <v>1551</v>
      </c>
      <c r="D52" s="243" t="s">
        <v>1552</v>
      </c>
      <c r="E52" s="139" t="s">
        <v>1553</v>
      </c>
      <c r="F52" s="139">
        <v>4</v>
      </c>
      <c r="G52" s="139"/>
      <c r="H52" s="139" t="s">
        <v>170</v>
      </c>
      <c r="I52" s="139" t="s">
        <v>1493</v>
      </c>
      <c r="J52" s="139" t="s">
        <v>1457</v>
      </c>
      <c r="K52" s="139">
        <v>3</v>
      </c>
      <c r="L52" s="140" t="s">
        <v>1554</v>
      </c>
      <c r="M52" s="139" t="s">
        <v>76</v>
      </c>
      <c r="N52" s="139" t="str">
        <f t="array" aca="1" ref="N52" ca="1">IF(ISERROR(MATCH(1,--(ISERROR(SEARCH($D52,INDIRECT("'"&amp;M52&amp;"'!"&amp;CHAR(MATCH("CAB2D Field",INDIRECT("'"&amp;M52&amp;"'!"&amp;"A1"&amp;":"&amp;"BZ1"),0)+64)&amp;"1"&amp;":"&amp;CHAR(MATCH("CAB2D Field",INDIRECT("'"&amp;M52&amp;"'!"&amp;"A1"&amp;":"&amp;"BZ1"),0)+64)&amp;"100")))=FALSE),0)),"",INDEX(INDIRECT("'"&amp;M52&amp;"'!"&amp;CHAR(MATCH("Token",INDIRECT("'"&amp;M52&amp;"'!"&amp;"A1"&amp;":"&amp;"BZ1"),0)+64)&amp;"1"&amp;":"&amp;CHAR(MATCH("Token",INDIRECT("'"&amp;M52&amp;"'!"&amp;"A1"&amp;":"&amp;"BZ1"),0)+64)&amp;"100"),MATCH(1,--(ISERROR(SEARCH($D52,INDIRECT("'"&amp;M52&amp;"'!"&amp;CHAR(MATCH("CAB2D Field",INDIRECT("'"&amp;M52&amp;"'!"&amp;"A1"&amp;":"&amp;"BZ1"),0)+64)&amp;"1"&amp;":"&amp;CHAR(MATCH("CAB2D Field",INDIRECT("'"&amp;M52&amp;"'!"&amp;"A1"&amp;":"&amp;"BZ1"),0)+64)&amp;"100")))=FALSE),0)))</f>
        <v/>
      </c>
      <c r="O52" s="139" t="str">
        <f t="shared" ca="1" si="3"/>
        <v/>
      </c>
      <c r="P52" s="139"/>
      <c r="Q52" s="139" t="str">
        <f t="array" aca="1" ref="Q52" ca="1">IF(ISERROR(MATCH($D52,INDIRECT("'"&amp;P52&amp;"'!"&amp;CHAR(MATCH("CAB2D Field",INDIRECT("'"&amp;P52&amp;"'!"&amp;"A1"&amp;":"&amp;"BZ1"),0)+64)&amp;"1"&amp;":"&amp;CHAR(MATCH("CAB2D Field",INDIRECT("'"&amp;P52&amp;"'!"&amp;"A1"&amp;":"&amp;"BZ1"),0)+64)&amp;"100"),0)),"",INDEX(INDIRECT("'"&amp;P52&amp;"'!"&amp;CHAR(MATCH("Token",INDIRECT("'"&amp;P52&amp;"'!"&amp;"A1"&amp;":"&amp;"BZ1"),0)+64)&amp;"1"&amp;":"&amp;CHAR(MATCH("Token",INDIRECT("'"&amp;P52&amp;"'!"&amp;"A1"&amp;":"&amp;"BZ1"),0)+64)&amp;"100"),MATCH($D52,INDIRECT("'"&amp;P52&amp;"'!"&amp;CHAR(MATCH("CAB2D Field",INDIRECT("'"&amp;P52&amp;"'!"&amp;"A1"&amp;":"&amp;"BZ1"),0)+64)&amp;"1"&amp;":"&amp;CHAR(MATCH("CAB2D Field",INDIRECT("'"&amp;P52&amp;"'!"&amp;"A1"&amp;":"&amp;"BZ1"),0)+64)&amp;"100"),0)))</f>
        <v/>
      </c>
      <c r="R52" s="139" t="str">
        <f t="array" aca="1" ref="R52" ca="1">IF(ISERROR(MATCH($D52,INDIRECT("'"&amp;P52&amp;"'!"&amp;CHAR(MATCH("CAB2D Field",INDIRECT("'"&amp;P52&amp;"'!"&amp;"A1"&amp;":"&amp;"BZ1"),0)+64)&amp;"1"&amp;":"&amp;CHAR(MATCH("CAB2D Field",INDIRECT("'"&amp;P52&amp;"'!"&amp;"A1"&amp;":"&amp;"BZ1"),0)+64)&amp;"100"),0)),"",INDEX(INDIRECT("'"&amp;P52&amp;"'!"&amp;CHAR(MATCH("Length",INDIRECT("'"&amp;P52&amp;"'!"&amp;"A1"&amp;":"&amp;"BZ1"),0)+64)&amp;"1"&amp;":"&amp;CHAR(MATCH("Length",INDIRECT("'"&amp;P52&amp;"'!"&amp;"A1"&amp;":"&amp;"BZ1"),0)+64)&amp;"100"),MATCH($D52,INDIRECT("'"&amp;P52&amp;"'!"&amp;CHAR(MATCH("CAB2D Field",INDIRECT("'"&amp;P52&amp;"'!"&amp;"A1"&amp;":"&amp;"BZ1"),0)+64)&amp;"1"&amp;":"&amp;CHAR(MATCH("CAB2D Field",INDIRECT("'"&amp;P52&amp;"'!"&amp;"A1"&amp;":"&amp;"BZ1"),0)+64)&amp;"100"),0)))</f>
        <v/>
      </c>
      <c r="S52" s="139">
        <f t="shared" ca="1" si="2"/>
        <v>4</v>
      </c>
      <c r="T52" s="139" t="str">
        <f t="array" aca="1" ref="T52" ca="1">IF(ISERROR(MATCH(1,--(ISERROR(SEARCH($D52,INDIRECT("'"&amp;M52&amp;"'!"&amp;CHAR(MATCH("CAB2D Field",INDIRECT("'"&amp;M52&amp;"'!"&amp;"A1"&amp;":"&amp;"BZ1"),0)+64)&amp;"1"&amp;":"&amp;CHAR(MATCH("CAB2D Field",INDIRECT("'"&amp;M52&amp;"'!"&amp;"A1"&amp;":"&amp;"BZ1"),0)+64)&amp;"100")))=FALSE),0)),"",INDEX(INDIRECT("'"&amp;M52&amp;"'!"&amp;CHAR(MATCH("Optional mandatory",INDIRECT("'"&amp;M52&amp;"'!"&amp;"A1"&amp;":"&amp;"BZ1"),0)+64)&amp;"1"&amp;":"&amp;CHAR(MATCH("Optional mandatory",INDIRECT("'"&amp;M52&amp;"'!"&amp;"A1"&amp;":"&amp;"BZ1"),0)+64)&amp;"100"),MATCH(1,--(ISERROR(SEARCH($D52,INDIRECT("'"&amp;M52&amp;"'!"&amp;CHAR(MATCH("CAB2D Field",INDIRECT("'"&amp;M52&amp;"'!"&amp;"A1"&amp;":"&amp;"BZ1"),0)+64)&amp;"1"&amp;":"&amp;CHAR(MATCH("CAB2D Field",INDIRECT("'"&amp;M52&amp;"'!"&amp;"A1"&amp;":"&amp;"BZ1"),0)+64)&amp;"100")))=FALSE),0)))</f>
        <v/>
      </c>
      <c r="U52" s="139" t="str">
        <f t="array" aca="1" ref="U52" ca="1">IF(M52="N/A",H52,IF(ISERROR(MATCH(1,--(ISERROR(SEARCH($D52,INDIRECT("'"&amp;M52&amp;"'!"&amp;CHAR(MATCH("CAB2D Field",INDIRECT("'"&amp;M52&amp;"'!"&amp;"A1"&amp;":"&amp;"BZ1"),0)+64)&amp;"1"&amp;":"&amp;CHAR(MATCH("CAB2D Field",INDIRECT("'"&amp;M52&amp;"'!"&amp;"A1"&amp;":"&amp;"BZ1"),0)+64)&amp;"100")))=FALSE),0)),"",INDEX(INDIRECT("'"&amp;M52&amp;"'!"&amp;CHAR(MATCH("Data type",INDIRECT("'"&amp;M52&amp;"'!"&amp;"A1"&amp;":"&amp;"BZ1"),0)+64)&amp;"1"&amp;":"&amp;CHAR(MATCH("Data type",INDIRECT("'"&amp;M52&amp;"'!"&amp;"A1"&amp;":"&amp;"BZ1"),0)+64)&amp;"100"),MATCH(1,--(ISERROR(SEARCH($D52,INDIRECT("'"&amp;M52&amp;"'!"&amp;CHAR(MATCH("CAB2D Field",INDIRECT("'"&amp;M52&amp;"'!"&amp;"A1"&amp;":"&amp;"BZ1"),0)+64)&amp;"1"&amp;":"&amp;CHAR(MATCH("CAB2D Field",INDIRECT("'"&amp;M52&amp;"'!"&amp;"A1"&amp;":"&amp;"BZ1"),0)+64)&amp;"100")))=FALSE),0))))</f>
        <v>AN</v>
      </c>
    </row>
    <row r="53" spans="1:21" ht="24" x14ac:dyDescent="0.25">
      <c r="A53" s="133">
        <f t="shared" si="1"/>
        <v>50</v>
      </c>
      <c r="B53" s="139" t="s">
        <v>1549</v>
      </c>
      <c r="C53" s="139"/>
      <c r="D53" s="243"/>
      <c r="E53" s="139" t="s">
        <v>1555</v>
      </c>
      <c r="F53" s="139">
        <v>140</v>
      </c>
      <c r="G53" s="139">
        <f>SUBTOTAL(9,G54:G62)</f>
        <v>220</v>
      </c>
      <c r="H53" s="139"/>
      <c r="I53" s="139">
        <v>1</v>
      </c>
      <c r="J53" s="139"/>
      <c r="K53" s="142" t="s">
        <v>1514</v>
      </c>
      <c r="L53" s="140"/>
      <c r="M53" s="139" t="s">
        <v>1477</v>
      </c>
      <c r="N53" s="139" t="str">
        <f t="array" aca="1" ref="N53" ca="1">IF(ISERROR(MATCH(1,--(ISERROR(SEARCH($D53,INDIRECT("'"&amp;M53&amp;"'!"&amp;CHAR(MATCH("CAB2D Field",INDIRECT("'"&amp;M53&amp;"'!"&amp;"A1"&amp;":"&amp;"BZ1"),0)+64)&amp;"1"&amp;":"&amp;CHAR(MATCH("CAB2D Field",INDIRECT("'"&amp;M53&amp;"'!"&amp;"A1"&amp;":"&amp;"BZ1"),0)+64)&amp;"100")))=FALSE),0)),"",INDEX(INDIRECT("'"&amp;M53&amp;"'!"&amp;CHAR(MATCH("Token",INDIRECT("'"&amp;M53&amp;"'!"&amp;"A1"&amp;":"&amp;"BZ1"),0)+64)&amp;"1"&amp;":"&amp;CHAR(MATCH("Token",INDIRECT("'"&amp;M53&amp;"'!"&amp;"A1"&amp;":"&amp;"BZ1"),0)+64)&amp;"100"),MATCH(1,--(ISERROR(SEARCH($D53,INDIRECT("'"&amp;M53&amp;"'!"&amp;CHAR(MATCH("CAB2D Field",INDIRECT("'"&amp;M53&amp;"'!"&amp;"A1"&amp;":"&amp;"BZ1"),0)+64)&amp;"1"&amp;":"&amp;CHAR(MATCH("CAB2D Field",INDIRECT("'"&amp;M53&amp;"'!"&amp;"A1"&amp;":"&amp;"BZ1"),0)+64)&amp;"100")))=FALSE),0)))</f>
        <v>Token</v>
      </c>
      <c r="O53" s="139" t="str">
        <f t="shared" ca="1" si="3"/>
        <v/>
      </c>
      <c r="P53" s="139"/>
      <c r="Q53" s="139" t="str">
        <f t="array" aca="1" ref="Q53" ca="1">IF(ISERROR(MATCH($D53,INDIRECT("'"&amp;P53&amp;"'!"&amp;CHAR(MATCH("CAB2D Field",INDIRECT("'"&amp;P53&amp;"'!"&amp;"A1"&amp;":"&amp;"BZ1"),0)+64)&amp;"1"&amp;":"&amp;CHAR(MATCH("CAB2D Field",INDIRECT("'"&amp;P53&amp;"'!"&amp;"A1"&amp;":"&amp;"BZ1"),0)+64)&amp;"100"),0)),"",INDEX(INDIRECT("'"&amp;P53&amp;"'!"&amp;CHAR(MATCH("Token",INDIRECT("'"&amp;P53&amp;"'!"&amp;"A1"&amp;":"&amp;"BZ1"),0)+64)&amp;"1"&amp;":"&amp;CHAR(MATCH("Token",INDIRECT("'"&amp;P53&amp;"'!"&amp;"A1"&amp;":"&amp;"BZ1"),0)+64)&amp;"100"),MATCH($D53,INDIRECT("'"&amp;P53&amp;"'!"&amp;CHAR(MATCH("CAB2D Field",INDIRECT("'"&amp;P53&amp;"'!"&amp;"A1"&amp;":"&amp;"BZ1"),0)+64)&amp;"1"&amp;":"&amp;CHAR(MATCH("CAB2D Field",INDIRECT("'"&amp;P53&amp;"'!"&amp;"A1"&amp;":"&amp;"BZ1"),0)+64)&amp;"100"),0)))</f>
        <v/>
      </c>
      <c r="R53" s="139" t="str">
        <f t="array" aca="1" ref="R53" ca="1">IF(ISERROR(MATCH($D53,INDIRECT("'"&amp;P53&amp;"'!"&amp;CHAR(MATCH("CAB2D Field",INDIRECT("'"&amp;P53&amp;"'!"&amp;"A1"&amp;":"&amp;"BZ1"),0)+64)&amp;"1"&amp;":"&amp;CHAR(MATCH("CAB2D Field",INDIRECT("'"&amp;P53&amp;"'!"&amp;"A1"&amp;":"&amp;"BZ1"),0)+64)&amp;"100"),0)),"",INDEX(INDIRECT("'"&amp;P53&amp;"'!"&amp;CHAR(MATCH("Length",INDIRECT("'"&amp;P53&amp;"'!"&amp;"A1"&amp;":"&amp;"BZ1"),0)+64)&amp;"1"&amp;":"&amp;CHAR(MATCH("Length",INDIRECT("'"&amp;P53&amp;"'!"&amp;"A1"&amp;":"&amp;"BZ1"),0)+64)&amp;"100"),MATCH($D53,INDIRECT("'"&amp;P53&amp;"'!"&amp;CHAR(MATCH("CAB2D Field",INDIRECT("'"&amp;P53&amp;"'!"&amp;"A1"&amp;":"&amp;"BZ1"),0)+64)&amp;"1"&amp;":"&amp;CHAR(MATCH("CAB2D Field",INDIRECT("'"&amp;P53&amp;"'!"&amp;"A1"&amp;":"&amp;"BZ1"),0)+64)&amp;"100"),0)))</f>
        <v/>
      </c>
      <c r="S53" s="139">
        <f t="shared" ca="1" si="2"/>
        <v>220</v>
      </c>
      <c r="T53" s="139" t="str">
        <f t="array" aca="1" ref="T53" ca="1">IF(ISERROR(MATCH(1,--(ISERROR(SEARCH($D53,INDIRECT("'"&amp;M53&amp;"'!"&amp;CHAR(MATCH("CAB2D Field",INDIRECT("'"&amp;M53&amp;"'!"&amp;"A1"&amp;":"&amp;"BZ1"),0)+64)&amp;"1"&amp;":"&amp;CHAR(MATCH("CAB2D Field",INDIRECT("'"&amp;M53&amp;"'!"&amp;"A1"&amp;":"&amp;"BZ1"),0)+64)&amp;"100")))=FALSE),0)),"",INDEX(INDIRECT("'"&amp;M53&amp;"'!"&amp;CHAR(MATCH("Optional mandatory",INDIRECT("'"&amp;M53&amp;"'!"&amp;"A1"&amp;":"&amp;"BZ1"),0)+64)&amp;"1"&amp;":"&amp;CHAR(MATCH("Optional mandatory",INDIRECT("'"&amp;M53&amp;"'!"&amp;"A1"&amp;":"&amp;"BZ1"),0)+64)&amp;"100"),MATCH(1,--(ISERROR(SEARCH($D53,INDIRECT("'"&amp;M53&amp;"'!"&amp;CHAR(MATCH("CAB2D Field",INDIRECT("'"&amp;M53&amp;"'!"&amp;"A1"&amp;":"&amp;"BZ1"),0)+64)&amp;"1"&amp;":"&amp;CHAR(MATCH("CAB2D Field",INDIRECT("'"&amp;M53&amp;"'!"&amp;"A1"&amp;":"&amp;"BZ1"),0)+64)&amp;"100")))=FALSE),0)))</f>
        <v>Optional mandatory</v>
      </c>
      <c r="U53" s="139" t="str">
        <f t="array" aca="1" ref="U53" ca="1">IF(M53="N/A",H53,IF(ISERROR(MATCH(1,--(ISERROR(SEARCH($D53,INDIRECT("'"&amp;M53&amp;"'!"&amp;CHAR(MATCH("CAB2D Field",INDIRECT("'"&amp;M53&amp;"'!"&amp;"A1"&amp;":"&amp;"BZ1"),0)+64)&amp;"1"&amp;":"&amp;CHAR(MATCH("CAB2D Field",INDIRECT("'"&amp;M53&amp;"'!"&amp;"A1"&amp;":"&amp;"BZ1"),0)+64)&amp;"100")))=FALSE),0)),"",INDEX(INDIRECT("'"&amp;M53&amp;"'!"&amp;CHAR(MATCH("Data type",INDIRECT("'"&amp;M53&amp;"'!"&amp;"A1"&amp;":"&amp;"BZ1"),0)+64)&amp;"1"&amp;":"&amp;CHAR(MATCH("Data type",INDIRECT("'"&amp;M53&amp;"'!"&amp;"A1"&amp;":"&amp;"BZ1"),0)+64)&amp;"100"),MATCH(1,--(ISERROR(SEARCH($D53,INDIRECT("'"&amp;M53&amp;"'!"&amp;CHAR(MATCH("CAB2D Field",INDIRECT("'"&amp;M53&amp;"'!"&amp;"A1"&amp;":"&amp;"BZ1"),0)+64)&amp;"1"&amp;":"&amp;CHAR(MATCH("CAB2D Field",INDIRECT("'"&amp;M53&amp;"'!"&amp;"A1"&amp;":"&amp;"BZ1"),0)+64)&amp;"100")))=FALSE),0))))</f>
        <v>Data type</v>
      </c>
    </row>
    <row r="54" spans="1:21" x14ac:dyDescent="0.25">
      <c r="A54" s="133">
        <f t="shared" si="1"/>
        <v>51</v>
      </c>
      <c r="B54" s="139" t="s">
        <v>1549</v>
      </c>
      <c r="C54" s="139">
        <v>3</v>
      </c>
      <c r="D54" s="243" t="s">
        <v>598</v>
      </c>
      <c r="E54" s="139" t="s">
        <v>1556</v>
      </c>
      <c r="F54" s="139"/>
      <c r="G54" s="139">
        <v>35</v>
      </c>
      <c r="H54" s="139" t="s">
        <v>170</v>
      </c>
      <c r="I54" s="139" t="s">
        <v>1493</v>
      </c>
      <c r="J54" s="139" t="s">
        <v>1517</v>
      </c>
      <c r="K54" s="139">
        <v>10</v>
      </c>
      <c r="L54" s="140"/>
      <c r="M54" s="139" t="s">
        <v>1477</v>
      </c>
      <c r="N54" s="139" t="str">
        <f t="array" aca="1" ref="N54" ca="1">IF(ISERROR(MATCH(1,--(ISERROR(SEARCH($D54,INDIRECT("'"&amp;M54&amp;"'!"&amp;CHAR(MATCH("CAB2D Field",INDIRECT("'"&amp;M54&amp;"'!"&amp;"A1"&amp;":"&amp;"BZ1"),0)+64)&amp;"1"&amp;":"&amp;CHAR(MATCH("CAB2D Field",INDIRECT("'"&amp;M54&amp;"'!"&amp;"A1"&amp;":"&amp;"BZ1"),0)+64)&amp;"100")))=FALSE),0)),"",INDEX(INDIRECT("'"&amp;M54&amp;"'!"&amp;CHAR(MATCH("Token",INDIRECT("'"&amp;M54&amp;"'!"&amp;"A1"&amp;":"&amp;"BZ1"),0)+64)&amp;"1"&amp;":"&amp;CHAR(MATCH("Token",INDIRECT("'"&amp;M54&amp;"'!"&amp;"A1"&amp;":"&amp;"BZ1"),0)+64)&amp;"100"),MATCH(1,--(ISERROR(SEARCH($D54,INDIRECT("'"&amp;M54&amp;"'!"&amp;CHAR(MATCH("CAB2D Field",INDIRECT("'"&amp;M54&amp;"'!"&amp;"A1"&amp;":"&amp;"BZ1"),0)+64)&amp;"1"&amp;":"&amp;CHAR(MATCH("CAB2D Field",INDIRECT("'"&amp;M54&amp;"'!"&amp;"A1"&amp;":"&amp;"BZ1"),0)+64)&amp;"100")))=FALSE),0)))</f>
        <v>SCOMPNAME</v>
      </c>
      <c r="O54" s="139">
        <f t="shared" ca="1" si="3"/>
        <v>35</v>
      </c>
      <c r="P54" s="139"/>
      <c r="Q54" s="139" t="str">
        <f t="array" aca="1" ref="Q54" ca="1">IF(ISERROR(MATCH($D54,INDIRECT("'"&amp;P54&amp;"'!"&amp;CHAR(MATCH("CAB2D Field",INDIRECT("'"&amp;P54&amp;"'!"&amp;"A1"&amp;":"&amp;"BZ1"),0)+64)&amp;"1"&amp;":"&amp;CHAR(MATCH("CAB2D Field",INDIRECT("'"&amp;P54&amp;"'!"&amp;"A1"&amp;":"&amp;"BZ1"),0)+64)&amp;"100"),0)),"",INDEX(INDIRECT("'"&amp;P54&amp;"'!"&amp;CHAR(MATCH("Token",INDIRECT("'"&amp;P54&amp;"'!"&amp;"A1"&amp;":"&amp;"BZ1"),0)+64)&amp;"1"&amp;":"&amp;CHAR(MATCH("Token",INDIRECT("'"&amp;P54&amp;"'!"&amp;"A1"&amp;":"&amp;"BZ1"),0)+64)&amp;"100"),MATCH($D54,INDIRECT("'"&amp;P54&amp;"'!"&amp;CHAR(MATCH("CAB2D Field",INDIRECT("'"&amp;P54&amp;"'!"&amp;"A1"&amp;":"&amp;"BZ1"),0)+64)&amp;"1"&amp;":"&amp;CHAR(MATCH("CAB2D Field",INDIRECT("'"&amp;P54&amp;"'!"&amp;"A1"&amp;":"&amp;"BZ1"),0)+64)&amp;"100"),0)))</f>
        <v/>
      </c>
      <c r="R54" s="139" t="str">
        <f t="array" aca="1" ref="R54" ca="1">IF(ISERROR(MATCH($D54,INDIRECT("'"&amp;P54&amp;"'!"&amp;CHAR(MATCH("CAB2D Field",INDIRECT("'"&amp;P54&amp;"'!"&amp;"A1"&amp;":"&amp;"BZ1"),0)+64)&amp;"1"&amp;":"&amp;CHAR(MATCH("CAB2D Field",INDIRECT("'"&amp;P54&amp;"'!"&amp;"A1"&amp;":"&amp;"BZ1"),0)+64)&amp;"100"),0)),"",INDEX(INDIRECT("'"&amp;P54&amp;"'!"&amp;CHAR(MATCH("Length",INDIRECT("'"&amp;P54&amp;"'!"&amp;"A1"&amp;":"&amp;"BZ1"),0)+64)&amp;"1"&amp;":"&amp;CHAR(MATCH("Length",INDIRECT("'"&amp;P54&amp;"'!"&amp;"A1"&amp;":"&amp;"BZ1"),0)+64)&amp;"100"),MATCH($D54,INDIRECT("'"&amp;P54&amp;"'!"&amp;CHAR(MATCH("CAB2D Field",INDIRECT("'"&amp;P54&amp;"'!"&amp;"A1"&amp;":"&amp;"BZ1"),0)+64)&amp;"1"&amp;":"&amp;CHAR(MATCH("CAB2D Field",INDIRECT("'"&amp;P54&amp;"'!"&amp;"A1"&amp;":"&amp;"BZ1"),0)+64)&amp;"100"),0)))</f>
        <v/>
      </c>
      <c r="S54" s="139">
        <f t="shared" ca="1" si="2"/>
        <v>35</v>
      </c>
      <c r="T54" s="139" t="str">
        <f t="array" aca="1" ref="T54" ca="1">IF(ISERROR(MATCH(1,--(ISERROR(SEARCH($D54,INDIRECT("'"&amp;M54&amp;"'!"&amp;CHAR(MATCH("CAB2D Field",INDIRECT("'"&amp;M54&amp;"'!"&amp;"A1"&amp;":"&amp;"BZ1"),0)+64)&amp;"1"&amp;":"&amp;CHAR(MATCH("CAB2D Field",INDIRECT("'"&amp;M54&amp;"'!"&amp;"A1"&amp;":"&amp;"BZ1"),0)+64)&amp;"100")))=FALSE),0)),"",INDEX(INDIRECT("'"&amp;M54&amp;"'!"&amp;CHAR(MATCH("Optional mandatory",INDIRECT("'"&amp;M54&amp;"'!"&amp;"A1"&amp;":"&amp;"BZ1"),0)+64)&amp;"1"&amp;":"&amp;CHAR(MATCH("Optional mandatory",INDIRECT("'"&amp;M54&amp;"'!"&amp;"A1"&amp;":"&amp;"BZ1"),0)+64)&amp;"100"),MATCH(1,--(ISERROR(SEARCH($D54,INDIRECT("'"&amp;M54&amp;"'!"&amp;CHAR(MATCH("CAB2D Field",INDIRECT("'"&amp;M54&amp;"'!"&amp;"A1"&amp;":"&amp;"BZ1"),0)+64)&amp;"1"&amp;":"&amp;CHAR(MATCH("CAB2D Field",INDIRECT("'"&amp;M54&amp;"'!"&amp;"A1"&amp;":"&amp;"BZ1"),0)+64)&amp;"100")))=FALSE),0)))</f>
        <v>C</v>
      </c>
      <c r="U54" s="139" t="str">
        <f t="array" aca="1" ref="U54" ca="1">IF(M54="N/A",H54,IF(ISERROR(MATCH(1,--(ISERROR(SEARCH($D54,INDIRECT("'"&amp;M54&amp;"'!"&amp;CHAR(MATCH("CAB2D Field",INDIRECT("'"&amp;M54&amp;"'!"&amp;"A1"&amp;":"&amp;"BZ1"),0)+64)&amp;"1"&amp;":"&amp;CHAR(MATCH("CAB2D Field",INDIRECT("'"&amp;M54&amp;"'!"&amp;"A1"&amp;":"&amp;"BZ1"),0)+64)&amp;"100")))=FALSE),0)),"",INDEX(INDIRECT("'"&amp;M54&amp;"'!"&amp;CHAR(MATCH("Data type",INDIRECT("'"&amp;M54&amp;"'!"&amp;"A1"&amp;":"&amp;"BZ1"),0)+64)&amp;"1"&amp;":"&amp;CHAR(MATCH("Data type",INDIRECT("'"&amp;M54&amp;"'!"&amp;"A1"&amp;":"&amp;"BZ1"),0)+64)&amp;"100"),MATCH(1,--(ISERROR(SEARCH($D54,INDIRECT("'"&amp;M54&amp;"'!"&amp;CHAR(MATCH("CAB2D Field",INDIRECT("'"&amp;M54&amp;"'!"&amp;"A1"&amp;":"&amp;"BZ1"),0)+64)&amp;"1"&amp;":"&amp;CHAR(MATCH("CAB2D Field",INDIRECT("'"&amp;M54&amp;"'!"&amp;"A1"&amp;":"&amp;"BZ1"),0)+64)&amp;"100")))=FALSE),0))))</f>
        <v>AN</v>
      </c>
    </row>
    <row r="55" spans="1:21" x14ac:dyDescent="0.25">
      <c r="A55" s="133">
        <f t="shared" si="1"/>
        <v>52</v>
      </c>
      <c r="B55" s="139" t="s">
        <v>1549</v>
      </c>
      <c r="C55" s="139">
        <v>4</v>
      </c>
      <c r="D55" s="243" t="s">
        <v>646</v>
      </c>
      <c r="E55" s="139" t="s">
        <v>1557</v>
      </c>
      <c r="F55" s="139"/>
      <c r="G55" s="139">
        <v>25</v>
      </c>
      <c r="H55" s="139" t="s">
        <v>170</v>
      </c>
      <c r="I55" s="139">
        <v>2</v>
      </c>
      <c r="J55" s="139" t="s">
        <v>1517</v>
      </c>
      <c r="K55" s="139"/>
      <c r="L55" s="140" t="s">
        <v>1524</v>
      </c>
      <c r="M55" s="139" t="s">
        <v>1477</v>
      </c>
      <c r="N55" s="139" t="str">
        <f t="array" aca="1" ref="N55" ca="1">IF(ISERROR(MATCH(1,--(ISERROR(SEARCH($D55,INDIRECT("'"&amp;M55&amp;"'!"&amp;CHAR(MATCH("CAB2D Field",INDIRECT("'"&amp;M55&amp;"'!"&amp;"A1"&amp;":"&amp;"BZ1"),0)+64)&amp;"1"&amp;":"&amp;CHAR(MATCH("CAB2D Field",INDIRECT("'"&amp;M55&amp;"'!"&amp;"A1"&amp;":"&amp;"BZ1"),0)+64)&amp;"100")))=FALSE),0)),"",INDEX(INDIRECT("'"&amp;M55&amp;"'!"&amp;CHAR(MATCH("Token",INDIRECT("'"&amp;M55&amp;"'!"&amp;"A1"&amp;":"&amp;"BZ1"),0)+64)&amp;"1"&amp;":"&amp;CHAR(MATCH("Token",INDIRECT("'"&amp;M55&amp;"'!"&amp;"A1"&amp;":"&amp;"BZ1"),0)+64)&amp;"100"),MATCH(1,--(ISERROR(SEARCH($D55,INDIRECT("'"&amp;M55&amp;"'!"&amp;CHAR(MATCH("CAB2D Field",INDIRECT("'"&amp;M55&amp;"'!"&amp;"A1"&amp;":"&amp;"BZ1"),0)+64)&amp;"1"&amp;":"&amp;CHAR(MATCH("CAB2D Field",INDIRECT("'"&amp;M55&amp;"'!"&amp;"A1"&amp;":"&amp;"BZ1"),0)+64)&amp;"100")))=FALSE),0)))</f>
        <v>SPHONE</v>
      </c>
      <c r="O55" s="139">
        <f t="shared" ca="1" si="3"/>
        <v>30</v>
      </c>
      <c r="P55" s="139"/>
      <c r="Q55" s="139" t="str">
        <f t="array" aca="1" ref="Q55" ca="1">IF(ISERROR(MATCH($D55,INDIRECT("'"&amp;P55&amp;"'!"&amp;CHAR(MATCH("CAB2D Field",INDIRECT("'"&amp;P55&amp;"'!"&amp;"A1"&amp;":"&amp;"BZ1"),0)+64)&amp;"1"&amp;":"&amp;CHAR(MATCH("CAB2D Field",INDIRECT("'"&amp;P55&amp;"'!"&amp;"A1"&amp;":"&amp;"BZ1"),0)+64)&amp;"100"),0)),"",INDEX(INDIRECT("'"&amp;P55&amp;"'!"&amp;CHAR(MATCH("Token",INDIRECT("'"&amp;P55&amp;"'!"&amp;"A1"&amp;":"&amp;"BZ1"),0)+64)&amp;"1"&amp;":"&amp;CHAR(MATCH("Token",INDIRECT("'"&amp;P55&amp;"'!"&amp;"A1"&amp;":"&amp;"BZ1"),0)+64)&amp;"100"),MATCH($D55,INDIRECT("'"&amp;P55&amp;"'!"&amp;CHAR(MATCH("CAB2D Field",INDIRECT("'"&amp;P55&amp;"'!"&amp;"A1"&amp;":"&amp;"BZ1"),0)+64)&amp;"1"&amp;":"&amp;CHAR(MATCH("CAB2D Field",INDIRECT("'"&amp;P55&amp;"'!"&amp;"A1"&amp;":"&amp;"BZ1"),0)+64)&amp;"100"),0)))</f>
        <v/>
      </c>
      <c r="R55" s="139" t="str">
        <f t="array" aca="1" ref="R55" ca="1">IF(ISERROR(MATCH($D55,INDIRECT("'"&amp;P55&amp;"'!"&amp;CHAR(MATCH("CAB2D Field",INDIRECT("'"&amp;P55&amp;"'!"&amp;"A1"&amp;":"&amp;"BZ1"),0)+64)&amp;"1"&amp;":"&amp;CHAR(MATCH("CAB2D Field",INDIRECT("'"&amp;P55&amp;"'!"&amp;"A1"&amp;":"&amp;"BZ1"),0)+64)&amp;"100"),0)),"",INDEX(INDIRECT("'"&amp;P55&amp;"'!"&amp;CHAR(MATCH("Length",INDIRECT("'"&amp;P55&amp;"'!"&amp;"A1"&amp;":"&amp;"BZ1"),0)+64)&amp;"1"&amp;":"&amp;CHAR(MATCH("Length",INDIRECT("'"&amp;P55&amp;"'!"&amp;"A1"&amp;":"&amp;"BZ1"),0)+64)&amp;"100"),MATCH($D55,INDIRECT("'"&amp;P55&amp;"'!"&amp;CHAR(MATCH("CAB2D Field",INDIRECT("'"&amp;P55&amp;"'!"&amp;"A1"&amp;":"&amp;"BZ1"),0)+64)&amp;"1"&amp;":"&amp;CHAR(MATCH("CAB2D Field",INDIRECT("'"&amp;P55&amp;"'!"&amp;"A1"&amp;":"&amp;"BZ1"),0)+64)&amp;"100"),0)))</f>
        <v/>
      </c>
      <c r="S55" s="139">
        <f t="shared" ca="1" si="2"/>
        <v>30</v>
      </c>
      <c r="T55" s="139" t="str">
        <f t="array" aca="1" ref="T55" ca="1">IF(ISERROR(MATCH(1,--(ISERROR(SEARCH($D55,INDIRECT("'"&amp;M55&amp;"'!"&amp;CHAR(MATCH("CAB2D Field",INDIRECT("'"&amp;M55&amp;"'!"&amp;"A1"&amp;":"&amp;"BZ1"),0)+64)&amp;"1"&amp;":"&amp;CHAR(MATCH("CAB2D Field",INDIRECT("'"&amp;M55&amp;"'!"&amp;"A1"&amp;":"&amp;"BZ1"),0)+64)&amp;"100")))=FALSE),0)),"",INDEX(INDIRECT("'"&amp;M55&amp;"'!"&amp;CHAR(MATCH("Optional mandatory",INDIRECT("'"&amp;M55&amp;"'!"&amp;"A1"&amp;":"&amp;"BZ1"),0)+64)&amp;"1"&amp;":"&amp;CHAR(MATCH("Optional mandatory",INDIRECT("'"&amp;M55&amp;"'!"&amp;"A1"&amp;":"&amp;"BZ1"),0)+64)&amp;"100"),MATCH(1,--(ISERROR(SEARCH($D55,INDIRECT("'"&amp;M55&amp;"'!"&amp;CHAR(MATCH("CAB2D Field",INDIRECT("'"&amp;M55&amp;"'!"&amp;"A1"&amp;":"&amp;"BZ1"),0)+64)&amp;"1"&amp;":"&amp;CHAR(MATCH("CAB2D Field",INDIRECT("'"&amp;M55&amp;"'!"&amp;"A1"&amp;":"&amp;"BZ1"),0)+64)&amp;"100")))=FALSE),0)))</f>
        <v>C</v>
      </c>
      <c r="U55" s="139" t="str">
        <f t="array" aca="1" ref="U55" ca="1">IF(M55="N/A",H55,IF(ISERROR(MATCH(1,--(ISERROR(SEARCH($D55,INDIRECT("'"&amp;M55&amp;"'!"&amp;CHAR(MATCH("CAB2D Field",INDIRECT("'"&amp;M55&amp;"'!"&amp;"A1"&amp;":"&amp;"BZ1"),0)+64)&amp;"1"&amp;":"&amp;CHAR(MATCH("CAB2D Field",INDIRECT("'"&amp;M55&amp;"'!"&amp;"A1"&amp;":"&amp;"BZ1"),0)+64)&amp;"100")))=FALSE),0)),"",INDEX(INDIRECT("'"&amp;M55&amp;"'!"&amp;CHAR(MATCH("Data type",INDIRECT("'"&amp;M55&amp;"'!"&amp;"A1"&amp;":"&amp;"BZ1"),0)+64)&amp;"1"&amp;":"&amp;CHAR(MATCH("Data type",INDIRECT("'"&amp;M55&amp;"'!"&amp;"A1"&amp;":"&amp;"BZ1"),0)+64)&amp;"100"),MATCH(1,--(ISERROR(SEARCH($D55,INDIRECT("'"&amp;M55&amp;"'!"&amp;CHAR(MATCH("CAB2D Field",INDIRECT("'"&amp;M55&amp;"'!"&amp;"A1"&amp;":"&amp;"BZ1"),0)+64)&amp;"1"&amp;":"&amp;CHAR(MATCH("CAB2D Field",INDIRECT("'"&amp;M55&amp;"'!"&amp;"A1"&amp;":"&amp;"BZ1"),0)+64)&amp;"100")))=FALSE),0))))</f>
        <v>AN</v>
      </c>
    </row>
    <row r="56" spans="1:21" x14ac:dyDescent="0.25">
      <c r="A56" s="133">
        <f t="shared" si="1"/>
        <v>53</v>
      </c>
      <c r="B56" s="139" t="s">
        <v>1549</v>
      </c>
      <c r="C56" s="139">
        <v>5</v>
      </c>
      <c r="D56" s="243" t="s">
        <v>643</v>
      </c>
      <c r="E56" s="139" t="s">
        <v>1558</v>
      </c>
      <c r="F56" s="139"/>
      <c r="G56" s="139">
        <v>35</v>
      </c>
      <c r="H56" s="139" t="s">
        <v>170</v>
      </c>
      <c r="I56" s="139" t="s">
        <v>1493</v>
      </c>
      <c r="J56" s="139" t="s">
        <v>1517</v>
      </c>
      <c r="K56" s="139">
        <v>10</v>
      </c>
      <c r="L56" s="140"/>
      <c r="M56" s="139" t="s">
        <v>1477</v>
      </c>
      <c r="N56" s="139" t="str">
        <f t="array" aca="1" ref="N56" ca="1">IF(ISERROR(MATCH(1,--(ISERROR(SEARCH($D56,INDIRECT("'"&amp;M56&amp;"'!"&amp;CHAR(MATCH("CAB2D Field",INDIRECT("'"&amp;M56&amp;"'!"&amp;"A1"&amp;":"&amp;"BZ1"),0)+64)&amp;"1"&amp;":"&amp;CHAR(MATCH("CAB2D Field",INDIRECT("'"&amp;M56&amp;"'!"&amp;"A1"&amp;":"&amp;"BZ1"),0)+64)&amp;"100")))=FALSE),0)),"",INDEX(INDIRECT("'"&amp;M56&amp;"'!"&amp;CHAR(MATCH("Token",INDIRECT("'"&amp;M56&amp;"'!"&amp;"A1"&amp;":"&amp;"BZ1"),0)+64)&amp;"1"&amp;":"&amp;CHAR(MATCH("Token",INDIRECT("'"&amp;M56&amp;"'!"&amp;"A1"&amp;":"&amp;"BZ1"),0)+64)&amp;"100"),MATCH(1,--(ISERROR(SEARCH($D56,INDIRECT("'"&amp;M56&amp;"'!"&amp;CHAR(MATCH("CAB2D Field",INDIRECT("'"&amp;M56&amp;"'!"&amp;"A1"&amp;":"&amp;"BZ1"),0)+64)&amp;"1"&amp;":"&amp;CHAR(MATCH("CAB2D Field",INDIRECT("'"&amp;M56&amp;"'!"&amp;"A1"&amp;":"&amp;"BZ1"),0)+64)&amp;"100")))=FALSE),0)))</f>
        <v>SCONTACT</v>
      </c>
      <c r="O56" s="139">
        <f t="shared" ca="1" si="3"/>
        <v>35</v>
      </c>
      <c r="P56" s="139"/>
      <c r="Q56" s="139" t="str">
        <f t="array" aca="1" ref="Q56" ca="1">IF(ISERROR(MATCH($D56,INDIRECT("'"&amp;P56&amp;"'!"&amp;CHAR(MATCH("CAB2D Field",INDIRECT("'"&amp;P56&amp;"'!"&amp;"A1"&amp;":"&amp;"BZ1"),0)+64)&amp;"1"&amp;":"&amp;CHAR(MATCH("CAB2D Field",INDIRECT("'"&amp;P56&amp;"'!"&amp;"A1"&amp;":"&amp;"BZ1"),0)+64)&amp;"100"),0)),"",INDEX(INDIRECT("'"&amp;P56&amp;"'!"&amp;CHAR(MATCH("Token",INDIRECT("'"&amp;P56&amp;"'!"&amp;"A1"&amp;":"&amp;"BZ1"),0)+64)&amp;"1"&amp;":"&amp;CHAR(MATCH("Token",INDIRECT("'"&amp;P56&amp;"'!"&amp;"A1"&amp;":"&amp;"BZ1"),0)+64)&amp;"100"),MATCH($D56,INDIRECT("'"&amp;P56&amp;"'!"&amp;CHAR(MATCH("CAB2D Field",INDIRECT("'"&amp;P56&amp;"'!"&amp;"A1"&amp;":"&amp;"BZ1"),0)+64)&amp;"1"&amp;":"&amp;CHAR(MATCH("CAB2D Field",INDIRECT("'"&amp;P56&amp;"'!"&amp;"A1"&amp;":"&amp;"BZ1"),0)+64)&amp;"100"),0)))</f>
        <v/>
      </c>
      <c r="R56" s="139" t="str">
        <f t="array" aca="1" ref="R56" ca="1">IF(ISERROR(MATCH($D56,INDIRECT("'"&amp;P56&amp;"'!"&amp;CHAR(MATCH("CAB2D Field",INDIRECT("'"&amp;P56&amp;"'!"&amp;"A1"&amp;":"&amp;"BZ1"),0)+64)&amp;"1"&amp;":"&amp;CHAR(MATCH("CAB2D Field",INDIRECT("'"&amp;P56&amp;"'!"&amp;"A1"&amp;":"&amp;"BZ1"),0)+64)&amp;"100"),0)),"",INDEX(INDIRECT("'"&amp;P56&amp;"'!"&amp;CHAR(MATCH("Length",INDIRECT("'"&amp;P56&amp;"'!"&amp;"A1"&amp;":"&amp;"BZ1"),0)+64)&amp;"1"&amp;":"&amp;CHAR(MATCH("Length",INDIRECT("'"&amp;P56&amp;"'!"&amp;"A1"&amp;":"&amp;"BZ1"),0)+64)&amp;"100"),MATCH($D56,INDIRECT("'"&amp;P56&amp;"'!"&amp;CHAR(MATCH("CAB2D Field",INDIRECT("'"&amp;P56&amp;"'!"&amp;"A1"&amp;":"&amp;"BZ1"),0)+64)&amp;"1"&amp;":"&amp;CHAR(MATCH("CAB2D Field",INDIRECT("'"&amp;P56&amp;"'!"&amp;"A1"&amp;":"&amp;"BZ1"),0)+64)&amp;"100"),0)))</f>
        <v/>
      </c>
      <c r="S56" s="139">
        <f t="shared" ca="1" si="2"/>
        <v>35</v>
      </c>
      <c r="T56" s="139" t="str">
        <f t="array" aca="1" ref="T56" ca="1">IF(ISERROR(MATCH(1,--(ISERROR(SEARCH($D56,INDIRECT("'"&amp;M56&amp;"'!"&amp;CHAR(MATCH("CAB2D Field",INDIRECT("'"&amp;M56&amp;"'!"&amp;"A1"&amp;":"&amp;"BZ1"),0)+64)&amp;"1"&amp;":"&amp;CHAR(MATCH("CAB2D Field",INDIRECT("'"&amp;M56&amp;"'!"&amp;"A1"&amp;":"&amp;"BZ1"),0)+64)&amp;"100")))=FALSE),0)),"",INDEX(INDIRECT("'"&amp;M56&amp;"'!"&amp;CHAR(MATCH("Optional mandatory",INDIRECT("'"&amp;M56&amp;"'!"&amp;"A1"&amp;":"&amp;"BZ1"),0)+64)&amp;"1"&amp;":"&amp;CHAR(MATCH("Optional mandatory",INDIRECT("'"&amp;M56&amp;"'!"&amp;"A1"&amp;":"&amp;"BZ1"),0)+64)&amp;"100"),MATCH(1,--(ISERROR(SEARCH($D56,INDIRECT("'"&amp;M56&amp;"'!"&amp;CHAR(MATCH("CAB2D Field",INDIRECT("'"&amp;M56&amp;"'!"&amp;"A1"&amp;":"&amp;"BZ1"),0)+64)&amp;"1"&amp;":"&amp;CHAR(MATCH("CAB2D Field",INDIRECT("'"&amp;M56&amp;"'!"&amp;"A1"&amp;":"&amp;"BZ1"),0)+64)&amp;"100")))=FALSE),0)))</f>
        <v>O</v>
      </c>
      <c r="U56" s="139" t="str">
        <f t="array" aca="1" ref="U56" ca="1">IF(M56="N/A",H56,IF(ISERROR(MATCH(1,--(ISERROR(SEARCH($D56,INDIRECT("'"&amp;M56&amp;"'!"&amp;CHAR(MATCH("CAB2D Field",INDIRECT("'"&amp;M56&amp;"'!"&amp;"A1"&amp;":"&amp;"BZ1"),0)+64)&amp;"1"&amp;":"&amp;CHAR(MATCH("CAB2D Field",INDIRECT("'"&amp;M56&amp;"'!"&amp;"A1"&amp;":"&amp;"BZ1"),0)+64)&amp;"100")))=FALSE),0)),"",INDEX(INDIRECT("'"&amp;M56&amp;"'!"&amp;CHAR(MATCH("Data type",INDIRECT("'"&amp;M56&amp;"'!"&amp;"A1"&amp;":"&amp;"BZ1"),0)+64)&amp;"1"&amp;":"&amp;CHAR(MATCH("Data type",INDIRECT("'"&amp;M56&amp;"'!"&amp;"A1"&amp;":"&amp;"BZ1"),0)+64)&amp;"100"),MATCH(1,--(ISERROR(SEARCH($D56,INDIRECT("'"&amp;M56&amp;"'!"&amp;CHAR(MATCH("CAB2D Field",INDIRECT("'"&amp;M56&amp;"'!"&amp;"A1"&amp;":"&amp;"BZ1"),0)+64)&amp;"1"&amp;":"&amp;CHAR(MATCH("CAB2D Field",INDIRECT("'"&amp;M56&amp;"'!"&amp;"A1"&amp;":"&amp;"BZ1"),0)+64)&amp;"100")))=FALSE),0))))</f>
        <v>AN</v>
      </c>
    </row>
    <row r="57" spans="1:21" ht="24" x14ac:dyDescent="0.25">
      <c r="A57" s="133">
        <f t="shared" si="1"/>
        <v>54</v>
      </c>
      <c r="B57" s="139" t="s">
        <v>1549</v>
      </c>
      <c r="C57" s="139">
        <v>6</v>
      </c>
      <c r="D57" s="243" t="s">
        <v>611</v>
      </c>
      <c r="E57" s="139" t="s">
        <v>1559</v>
      </c>
      <c r="F57" s="139"/>
      <c r="G57" s="139">
        <v>8</v>
      </c>
      <c r="H57" s="139" t="s">
        <v>170</v>
      </c>
      <c r="I57" s="139">
        <v>2</v>
      </c>
      <c r="J57" s="139" t="s">
        <v>1517</v>
      </c>
      <c r="K57" s="142" t="s">
        <v>1560</v>
      </c>
      <c r="L57" s="140"/>
      <c r="M57" s="139" t="s">
        <v>1477</v>
      </c>
      <c r="N57" s="139" t="str">
        <f t="array" aca="1" ref="N57" ca="1">IF(ISERROR(MATCH(1,--(ISERROR(SEARCH($D57,INDIRECT("'"&amp;M57&amp;"'!"&amp;CHAR(MATCH("CAB2D Field",INDIRECT("'"&amp;M57&amp;"'!"&amp;"A1"&amp;":"&amp;"BZ1"),0)+64)&amp;"1"&amp;":"&amp;CHAR(MATCH("CAB2D Field",INDIRECT("'"&amp;M57&amp;"'!"&amp;"A1"&amp;":"&amp;"BZ1"),0)+64)&amp;"100")))=FALSE),0)),"",INDEX(INDIRECT("'"&amp;M57&amp;"'!"&amp;CHAR(MATCH("Token",INDIRECT("'"&amp;M57&amp;"'!"&amp;"A1"&amp;":"&amp;"BZ1"),0)+64)&amp;"1"&amp;":"&amp;CHAR(MATCH("Token",INDIRECT("'"&amp;M57&amp;"'!"&amp;"A1"&amp;":"&amp;"BZ1"),0)+64)&amp;"100"),MATCH(1,--(ISERROR(SEARCH($D57,INDIRECT("'"&amp;M57&amp;"'!"&amp;CHAR(MATCH("CAB2D Field",INDIRECT("'"&amp;M57&amp;"'!"&amp;"A1"&amp;":"&amp;"BZ1"),0)+64)&amp;"1"&amp;":"&amp;CHAR(MATCH("CAB2D Field",INDIRECT("'"&amp;M57&amp;"'!"&amp;"A1"&amp;":"&amp;"BZ1"),0)+64)&amp;"100")))=FALSE),0)))</f>
        <v>SPROPNUM</v>
      </c>
      <c r="O57" s="139">
        <f t="shared" ca="1" si="3"/>
        <v>8</v>
      </c>
      <c r="P57" s="139"/>
      <c r="Q57" s="139" t="str">
        <f t="array" aca="1" ref="Q57" ca="1">IF(ISERROR(MATCH($D57,INDIRECT("'"&amp;P57&amp;"'!"&amp;CHAR(MATCH("CAB2D Field",INDIRECT("'"&amp;P57&amp;"'!"&amp;"A1"&amp;":"&amp;"BZ1"),0)+64)&amp;"1"&amp;":"&amp;CHAR(MATCH("CAB2D Field",INDIRECT("'"&amp;P57&amp;"'!"&amp;"A1"&amp;":"&amp;"BZ1"),0)+64)&amp;"100"),0)),"",INDEX(INDIRECT("'"&amp;P57&amp;"'!"&amp;CHAR(MATCH("Token",INDIRECT("'"&amp;P57&amp;"'!"&amp;"A1"&amp;":"&amp;"BZ1"),0)+64)&amp;"1"&amp;":"&amp;CHAR(MATCH("Token",INDIRECT("'"&amp;P57&amp;"'!"&amp;"A1"&amp;":"&amp;"BZ1"),0)+64)&amp;"100"),MATCH($D57,INDIRECT("'"&amp;P57&amp;"'!"&amp;CHAR(MATCH("CAB2D Field",INDIRECT("'"&amp;P57&amp;"'!"&amp;"A1"&amp;":"&amp;"BZ1"),0)+64)&amp;"1"&amp;":"&amp;CHAR(MATCH("CAB2D Field",INDIRECT("'"&amp;P57&amp;"'!"&amp;"A1"&amp;":"&amp;"BZ1"),0)+64)&amp;"100"),0)))</f>
        <v/>
      </c>
      <c r="R57" s="139" t="str">
        <f t="array" aca="1" ref="R57" ca="1">IF(ISERROR(MATCH($D57,INDIRECT("'"&amp;P57&amp;"'!"&amp;CHAR(MATCH("CAB2D Field",INDIRECT("'"&amp;P57&amp;"'!"&amp;"A1"&amp;":"&amp;"BZ1"),0)+64)&amp;"1"&amp;":"&amp;CHAR(MATCH("CAB2D Field",INDIRECT("'"&amp;P57&amp;"'!"&amp;"A1"&amp;":"&amp;"BZ1"),0)+64)&amp;"100"),0)),"",INDEX(INDIRECT("'"&amp;P57&amp;"'!"&amp;CHAR(MATCH("Length",INDIRECT("'"&amp;P57&amp;"'!"&amp;"A1"&amp;":"&amp;"BZ1"),0)+64)&amp;"1"&amp;":"&amp;CHAR(MATCH("Length",INDIRECT("'"&amp;P57&amp;"'!"&amp;"A1"&amp;":"&amp;"BZ1"),0)+64)&amp;"100"),MATCH($D57,INDIRECT("'"&amp;P57&amp;"'!"&amp;CHAR(MATCH("CAB2D Field",INDIRECT("'"&amp;P57&amp;"'!"&amp;"A1"&amp;":"&amp;"BZ1"),0)+64)&amp;"1"&amp;":"&amp;CHAR(MATCH("CAB2D Field",INDIRECT("'"&amp;P57&amp;"'!"&amp;"A1"&amp;":"&amp;"BZ1"),0)+64)&amp;"100"),0)))</f>
        <v/>
      </c>
      <c r="S57" s="139">
        <f t="shared" ca="1" si="2"/>
        <v>8</v>
      </c>
      <c r="T57" s="139" t="str">
        <f t="array" aca="1" ref="T57" ca="1">IF(ISERROR(MATCH(1,--(ISERROR(SEARCH($D57,INDIRECT("'"&amp;M57&amp;"'!"&amp;CHAR(MATCH("CAB2D Field",INDIRECT("'"&amp;M57&amp;"'!"&amp;"A1"&amp;":"&amp;"BZ1"),0)+64)&amp;"1"&amp;":"&amp;CHAR(MATCH("CAB2D Field",INDIRECT("'"&amp;M57&amp;"'!"&amp;"A1"&amp;":"&amp;"BZ1"),0)+64)&amp;"100")))=FALSE),0)),"",INDEX(INDIRECT("'"&amp;M57&amp;"'!"&amp;CHAR(MATCH("Optional mandatory",INDIRECT("'"&amp;M57&amp;"'!"&amp;"A1"&amp;":"&amp;"BZ1"),0)+64)&amp;"1"&amp;":"&amp;CHAR(MATCH("Optional mandatory",INDIRECT("'"&amp;M57&amp;"'!"&amp;"A1"&amp;":"&amp;"BZ1"),0)+64)&amp;"100"),MATCH(1,--(ISERROR(SEARCH($D57,INDIRECT("'"&amp;M57&amp;"'!"&amp;CHAR(MATCH("CAB2D Field",INDIRECT("'"&amp;M57&amp;"'!"&amp;"A1"&amp;":"&amp;"BZ1"),0)+64)&amp;"1"&amp;":"&amp;CHAR(MATCH("CAB2D Field",INDIRECT("'"&amp;M57&amp;"'!"&amp;"A1"&amp;":"&amp;"BZ1"),0)+64)&amp;"100")))=FALSE),0)))</f>
        <v>O</v>
      </c>
      <c r="U57" s="139" t="str">
        <f t="array" aca="1" ref="U57" ca="1">IF(M57="N/A",H57,IF(ISERROR(MATCH(1,--(ISERROR(SEARCH($D57,INDIRECT("'"&amp;M57&amp;"'!"&amp;CHAR(MATCH("CAB2D Field",INDIRECT("'"&amp;M57&amp;"'!"&amp;"A1"&amp;":"&amp;"BZ1"),0)+64)&amp;"1"&amp;":"&amp;CHAR(MATCH("CAB2D Field",INDIRECT("'"&amp;M57&amp;"'!"&amp;"A1"&amp;":"&amp;"BZ1"),0)+64)&amp;"100")))=FALSE),0)),"",INDEX(INDIRECT("'"&amp;M57&amp;"'!"&amp;CHAR(MATCH("Data type",INDIRECT("'"&amp;M57&amp;"'!"&amp;"A1"&amp;":"&amp;"BZ1"),0)+64)&amp;"1"&amp;":"&amp;CHAR(MATCH("Data type",INDIRECT("'"&amp;M57&amp;"'!"&amp;"A1"&amp;":"&amp;"BZ1"),0)+64)&amp;"100"),MATCH(1,--(ISERROR(SEARCH($D57,INDIRECT("'"&amp;M57&amp;"'!"&amp;CHAR(MATCH("CAB2D Field",INDIRECT("'"&amp;M57&amp;"'!"&amp;"A1"&amp;":"&amp;"BZ1"),0)+64)&amp;"1"&amp;":"&amp;CHAR(MATCH("CAB2D Field",INDIRECT("'"&amp;M57&amp;"'!"&amp;"A1"&amp;":"&amp;"BZ1"),0)+64)&amp;"100")))=FALSE),0))))</f>
        <v>AN</v>
      </c>
    </row>
    <row r="58" spans="1:21" x14ac:dyDescent="0.25">
      <c r="A58" s="133">
        <f t="shared" si="1"/>
        <v>55</v>
      </c>
      <c r="B58" s="139" t="s">
        <v>1549</v>
      </c>
      <c r="C58" s="139">
        <v>7</v>
      </c>
      <c r="D58" s="243" t="s">
        <v>608</v>
      </c>
      <c r="E58" s="139" t="s">
        <v>1561</v>
      </c>
      <c r="F58" s="139"/>
      <c r="G58" s="139">
        <v>35</v>
      </c>
      <c r="H58" s="139" t="s">
        <v>170</v>
      </c>
      <c r="I58" s="139">
        <v>1</v>
      </c>
      <c r="J58" s="139" t="s">
        <v>1517</v>
      </c>
      <c r="K58" s="139">
        <v>11</v>
      </c>
      <c r="L58" s="140"/>
      <c r="M58" s="139" t="s">
        <v>1477</v>
      </c>
      <c r="N58" s="139" t="str">
        <f t="array" aca="1" ref="N58" ca="1">IF(ISERROR(MATCH(1,--(ISERROR(SEARCH($D58,INDIRECT("'"&amp;M58&amp;"'!"&amp;CHAR(MATCH("CAB2D Field",INDIRECT("'"&amp;M58&amp;"'!"&amp;"A1"&amp;":"&amp;"BZ1"),0)+64)&amp;"1"&amp;":"&amp;CHAR(MATCH("CAB2D Field",INDIRECT("'"&amp;M58&amp;"'!"&amp;"A1"&amp;":"&amp;"BZ1"),0)+64)&amp;"100")))=FALSE),0)),"",INDEX(INDIRECT("'"&amp;M58&amp;"'!"&amp;CHAR(MATCH("Token",INDIRECT("'"&amp;M58&amp;"'!"&amp;"A1"&amp;":"&amp;"BZ1"),0)+64)&amp;"1"&amp;":"&amp;CHAR(MATCH("Token",INDIRECT("'"&amp;M58&amp;"'!"&amp;"A1"&amp;":"&amp;"BZ1"),0)+64)&amp;"100"),MATCH(1,--(ISERROR(SEARCH($D58,INDIRECT("'"&amp;M58&amp;"'!"&amp;CHAR(MATCH("CAB2D Field",INDIRECT("'"&amp;M58&amp;"'!"&amp;"A1"&amp;":"&amp;"BZ1"),0)+64)&amp;"1"&amp;":"&amp;CHAR(MATCH("CAB2D Field",INDIRECT("'"&amp;M58&amp;"'!"&amp;"A1"&amp;":"&amp;"BZ1"),0)+64)&amp;"100")))=FALSE),0)))</f>
        <v>SSTREET</v>
      </c>
      <c r="O58" s="139">
        <f t="shared" ca="1" si="3"/>
        <v>35</v>
      </c>
      <c r="P58" s="139"/>
      <c r="Q58" s="139" t="str">
        <f t="array" aca="1" ref="Q58" ca="1">IF(ISERROR(MATCH($D58,INDIRECT("'"&amp;P58&amp;"'!"&amp;CHAR(MATCH("CAB2D Field",INDIRECT("'"&amp;P58&amp;"'!"&amp;"A1"&amp;":"&amp;"BZ1"),0)+64)&amp;"1"&amp;":"&amp;CHAR(MATCH("CAB2D Field",INDIRECT("'"&amp;P58&amp;"'!"&amp;"A1"&amp;":"&amp;"BZ1"),0)+64)&amp;"100"),0)),"",INDEX(INDIRECT("'"&amp;P58&amp;"'!"&amp;CHAR(MATCH("Token",INDIRECT("'"&amp;P58&amp;"'!"&amp;"A1"&amp;":"&amp;"BZ1"),0)+64)&amp;"1"&amp;":"&amp;CHAR(MATCH("Token",INDIRECT("'"&amp;P58&amp;"'!"&amp;"A1"&amp;":"&amp;"BZ1"),0)+64)&amp;"100"),MATCH($D58,INDIRECT("'"&amp;P58&amp;"'!"&amp;CHAR(MATCH("CAB2D Field",INDIRECT("'"&amp;P58&amp;"'!"&amp;"A1"&amp;":"&amp;"BZ1"),0)+64)&amp;"1"&amp;":"&amp;CHAR(MATCH("CAB2D Field",INDIRECT("'"&amp;P58&amp;"'!"&amp;"A1"&amp;":"&amp;"BZ1"),0)+64)&amp;"100"),0)))</f>
        <v/>
      </c>
      <c r="R58" s="139" t="str">
        <f t="array" aca="1" ref="R58" ca="1">IF(ISERROR(MATCH($D58,INDIRECT("'"&amp;P58&amp;"'!"&amp;CHAR(MATCH("CAB2D Field",INDIRECT("'"&amp;P58&amp;"'!"&amp;"A1"&amp;":"&amp;"BZ1"),0)+64)&amp;"1"&amp;":"&amp;CHAR(MATCH("CAB2D Field",INDIRECT("'"&amp;P58&amp;"'!"&amp;"A1"&amp;":"&amp;"BZ1"),0)+64)&amp;"100"),0)),"",INDEX(INDIRECT("'"&amp;P58&amp;"'!"&amp;CHAR(MATCH("Length",INDIRECT("'"&amp;P58&amp;"'!"&amp;"A1"&amp;":"&amp;"BZ1"),0)+64)&amp;"1"&amp;":"&amp;CHAR(MATCH("Length",INDIRECT("'"&amp;P58&amp;"'!"&amp;"A1"&amp;":"&amp;"BZ1"),0)+64)&amp;"100"),MATCH($D58,INDIRECT("'"&amp;P58&amp;"'!"&amp;CHAR(MATCH("CAB2D Field",INDIRECT("'"&amp;P58&amp;"'!"&amp;"A1"&amp;":"&amp;"BZ1"),0)+64)&amp;"1"&amp;":"&amp;CHAR(MATCH("CAB2D Field",INDIRECT("'"&amp;P58&amp;"'!"&amp;"A1"&amp;":"&amp;"BZ1"),0)+64)&amp;"100"),0)))</f>
        <v/>
      </c>
      <c r="S58" s="139">
        <f t="shared" ca="1" si="2"/>
        <v>35</v>
      </c>
      <c r="T58" s="139" t="str">
        <f t="array" aca="1" ref="T58" ca="1">IF(ISERROR(MATCH(1,--(ISERROR(SEARCH($D58,INDIRECT("'"&amp;M58&amp;"'!"&amp;CHAR(MATCH("CAB2D Field",INDIRECT("'"&amp;M58&amp;"'!"&amp;"A1"&amp;":"&amp;"BZ1"),0)+64)&amp;"1"&amp;":"&amp;CHAR(MATCH("CAB2D Field",INDIRECT("'"&amp;M58&amp;"'!"&amp;"A1"&amp;":"&amp;"BZ1"),0)+64)&amp;"100")))=FALSE),0)),"",INDEX(INDIRECT("'"&amp;M58&amp;"'!"&amp;CHAR(MATCH("Optional mandatory",INDIRECT("'"&amp;M58&amp;"'!"&amp;"A1"&amp;":"&amp;"BZ1"),0)+64)&amp;"1"&amp;":"&amp;CHAR(MATCH("Optional mandatory",INDIRECT("'"&amp;M58&amp;"'!"&amp;"A1"&amp;":"&amp;"BZ1"),0)+64)&amp;"100"),MATCH(1,--(ISERROR(SEARCH($D58,INDIRECT("'"&amp;M58&amp;"'!"&amp;CHAR(MATCH("CAB2D Field",INDIRECT("'"&amp;M58&amp;"'!"&amp;"A1"&amp;":"&amp;"BZ1"),0)+64)&amp;"1"&amp;":"&amp;CHAR(MATCH("CAB2D Field",INDIRECT("'"&amp;M58&amp;"'!"&amp;"A1"&amp;":"&amp;"BZ1"),0)+64)&amp;"100")))=FALSE),0)))</f>
        <v>M</v>
      </c>
      <c r="U58" s="139" t="str">
        <f t="array" aca="1" ref="U58" ca="1">IF(M58="N/A",H58,IF(ISERROR(MATCH(1,--(ISERROR(SEARCH($D58,INDIRECT("'"&amp;M58&amp;"'!"&amp;CHAR(MATCH("CAB2D Field",INDIRECT("'"&amp;M58&amp;"'!"&amp;"A1"&amp;":"&amp;"BZ1"),0)+64)&amp;"1"&amp;":"&amp;CHAR(MATCH("CAB2D Field",INDIRECT("'"&amp;M58&amp;"'!"&amp;"A1"&amp;":"&amp;"BZ1"),0)+64)&amp;"100")))=FALSE),0)),"",INDEX(INDIRECT("'"&amp;M58&amp;"'!"&amp;CHAR(MATCH("Data type",INDIRECT("'"&amp;M58&amp;"'!"&amp;"A1"&amp;":"&amp;"BZ1"),0)+64)&amp;"1"&amp;":"&amp;CHAR(MATCH("Data type",INDIRECT("'"&amp;M58&amp;"'!"&amp;"A1"&amp;":"&amp;"BZ1"),0)+64)&amp;"100"),MATCH(1,--(ISERROR(SEARCH($D58,INDIRECT("'"&amp;M58&amp;"'!"&amp;CHAR(MATCH("CAB2D Field",INDIRECT("'"&amp;M58&amp;"'!"&amp;"A1"&amp;":"&amp;"BZ1"),0)+64)&amp;"1"&amp;":"&amp;CHAR(MATCH("CAB2D Field",INDIRECT("'"&amp;M58&amp;"'!"&amp;"A1"&amp;":"&amp;"BZ1"),0)+64)&amp;"100")))=FALSE),0))))</f>
        <v>AN</v>
      </c>
    </row>
    <row r="59" spans="1:21" x14ac:dyDescent="0.25">
      <c r="A59" s="133">
        <f t="shared" si="1"/>
        <v>56</v>
      </c>
      <c r="B59" s="139" t="s">
        <v>1549</v>
      </c>
      <c r="C59" s="139">
        <v>8</v>
      </c>
      <c r="D59" s="243" t="s">
        <v>615</v>
      </c>
      <c r="E59" s="139" t="s">
        <v>1562</v>
      </c>
      <c r="F59" s="139"/>
      <c r="G59" s="139">
        <v>35</v>
      </c>
      <c r="H59" s="139" t="s">
        <v>170</v>
      </c>
      <c r="I59" s="139">
        <v>2</v>
      </c>
      <c r="J59" s="139" t="s">
        <v>1517</v>
      </c>
      <c r="K59" s="139">
        <v>11</v>
      </c>
      <c r="L59" s="140"/>
      <c r="M59" s="139" t="s">
        <v>1477</v>
      </c>
      <c r="N59" s="139" t="str">
        <f t="array" aca="1" ref="N59" ca="1">IF(ISERROR(MATCH(1,--(ISERROR(SEARCH($D59,INDIRECT("'"&amp;M59&amp;"'!"&amp;CHAR(MATCH("CAB2D Field",INDIRECT("'"&amp;M59&amp;"'!"&amp;"A1"&amp;":"&amp;"BZ1"),0)+64)&amp;"1"&amp;":"&amp;CHAR(MATCH("CAB2D Field",INDIRECT("'"&amp;M59&amp;"'!"&amp;"A1"&amp;":"&amp;"BZ1"),0)+64)&amp;"100")))=FALSE),0)),"",INDEX(INDIRECT("'"&amp;M59&amp;"'!"&amp;CHAR(MATCH("Token",INDIRECT("'"&amp;M59&amp;"'!"&amp;"A1"&amp;":"&amp;"BZ1"),0)+64)&amp;"1"&amp;":"&amp;CHAR(MATCH("Token",INDIRECT("'"&amp;M59&amp;"'!"&amp;"A1"&amp;":"&amp;"BZ1"),0)+64)&amp;"100"),MATCH(1,--(ISERROR(SEARCH($D59,INDIRECT("'"&amp;M59&amp;"'!"&amp;CHAR(MATCH("CAB2D Field",INDIRECT("'"&amp;M59&amp;"'!"&amp;"A1"&amp;":"&amp;"BZ1"),0)+64)&amp;"1"&amp;":"&amp;CHAR(MATCH("CAB2D Field",INDIRECT("'"&amp;M59&amp;"'!"&amp;"A1"&amp;":"&amp;"BZ1"),0)+64)&amp;"100")))=FALSE),0)))</f>
        <v>SADD2</v>
      </c>
      <c r="O59" s="139">
        <f t="shared" ca="1" si="3"/>
        <v>35</v>
      </c>
      <c r="P59" s="139"/>
      <c r="Q59" s="139" t="str">
        <f t="array" aca="1" ref="Q59" ca="1">IF(ISERROR(MATCH($D59,INDIRECT("'"&amp;P59&amp;"'!"&amp;CHAR(MATCH("CAB2D Field",INDIRECT("'"&amp;P59&amp;"'!"&amp;"A1"&amp;":"&amp;"BZ1"),0)+64)&amp;"1"&amp;":"&amp;CHAR(MATCH("CAB2D Field",INDIRECT("'"&amp;P59&amp;"'!"&amp;"A1"&amp;":"&amp;"BZ1"),0)+64)&amp;"100"),0)),"",INDEX(INDIRECT("'"&amp;P59&amp;"'!"&amp;CHAR(MATCH("Token",INDIRECT("'"&amp;P59&amp;"'!"&amp;"A1"&amp;":"&amp;"BZ1"),0)+64)&amp;"1"&amp;":"&amp;CHAR(MATCH("Token",INDIRECT("'"&amp;P59&amp;"'!"&amp;"A1"&amp;":"&amp;"BZ1"),0)+64)&amp;"100"),MATCH($D59,INDIRECT("'"&amp;P59&amp;"'!"&amp;CHAR(MATCH("CAB2D Field",INDIRECT("'"&amp;P59&amp;"'!"&amp;"A1"&amp;":"&amp;"BZ1"),0)+64)&amp;"1"&amp;":"&amp;CHAR(MATCH("CAB2D Field",INDIRECT("'"&amp;P59&amp;"'!"&amp;"A1"&amp;":"&amp;"BZ1"),0)+64)&amp;"100"),0)))</f>
        <v/>
      </c>
      <c r="R59" s="139" t="str">
        <f t="array" aca="1" ref="R59" ca="1">IF(ISERROR(MATCH($D59,INDIRECT("'"&amp;P59&amp;"'!"&amp;CHAR(MATCH("CAB2D Field",INDIRECT("'"&amp;P59&amp;"'!"&amp;"A1"&amp;":"&amp;"BZ1"),0)+64)&amp;"1"&amp;":"&amp;CHAR(MATCH("CAB2D Field",INDIRECT("'"&amp;P59&amp;"'!"&amp;"A1"&amp;":"&amp;"BZ1"),0)+64)&amp;"100"),0)),"",INDEX(INDIRECT("'"&amp;P59&amp;"'!"&amp;CHAR(MATCH("Length",INDIRECT("'"&amp;P59&amp;"'!"&amp;"A1"&amp;":"&amp;"BZ1"),0)+64)&amp;"1"&amp;":"&amp;CHAR(MATCH("Length",INDIRECT("'"&amp;P59&amp;"'!"&amp;"A1"&amp;":"&amp;"BZ1"),0)+64)&amp;"100"),MATCH($D59,INDIRECT("'"&amp;P59&amp;"'!"&amp;CHAR(MATCH("CAB2D Field",INDIRECT("'"&amp;P59&amp;"'!"&amp;"A1"&amp;":"&amp;"BZ1"),0)+64)&amp;"1"&amp;":"&amp;CHAR(MATCH("CAB2D Field",INDIRECT("'"&amp;P59&amp;"'!"&amp;"A1"&amp;":"&amp;"BZ1"),0)+64)&amp;"100"),0)))</f>
        <v/>
      </c>
      <c r="S59" s="139">
        <f t="shared" ca="1" si="2"/>
        <v>35</v>
      </c>
      <c r="T59" s="139" t="str">
        <f t="array" aca="1" ref="T59" ca="1">IF(ISERROR(MATCH(1,--(ISERROR(SEARCH($D59,INDIRECT("'"&amp;M59&amp;"'!"&amp;CHAR(MATCH("CAB2D Field",INDIRECT("'"&amp;M59&amp;"'!"&amp;"A1"&amp;":"&amp;"BZ1"),0)+64)&amp;"1"&amp;":"&amp;CHAR(MATCH("CAB2D Field",INDIRECT("'"&amp;M59&amp;"'!"&amp;"A1"&amp;":"&amp;"BZ1"),0)+64)&amp;"100")))=FALSE),0)),"",INDEX(INDIRECT("'"&amp;M59&amp;"'!"&amp;CHAR(MATCH("Optional mandatory",INDIRECT("'"&amp;M59&amp;"'!"&amp;"A1"&amp;":"&amp;"BZ1"),0)+64)&amp;"1"&amp;":"&amp;CHAR(MATCH("Optional mandatory",INDIRECT("'"&amp;M59&amp;"'!"&amp;"A1"&amp;":"&amp;"BZ1"),0)+64)&amp;"100"),MATCH(1,--(ISERROR(SEARCH($D59,INDIRECT("'"&amp;M59&amp;"'!"&amp;CHAR(MATCH("CAB2D Field",INDIRECT("'"&amp;M59&amp;"'!"&amp;"A1"&amp;":"&amp;"BZ1"),0)+64)&amp;"1"&amp;":"&amp;CHAR(MATCH("CAB2D Field",INDIRECT("'"&amp;M59&amp;"'!"&amp;"A1"&amp;":"&amp;"BZ1"),0)+64)&amp;"100")))=FALSE),0)))</f>
        <v>O</v>
      </c>
      <c r="U59" s="139" t="str">
        <f t="array" aca="1" ref="U59" ca="1">IF(M59="N/A",H59,IF(ISERROR(MATCH(1,--(ISERROR(SEARCH($D59,INDIRECT("'"&amp;M59&amp;"'!"&amp;CHAR(MATCH("CAB2D Field",INDIRECT("'"&amp;M59&amp;"'!"&amp;"A1"&amp;":"&amp;"BZ1"),0)+64)&amp;"1"&amp;":"&amp;CHAR(MATCH("CAB2D Field",INDIRECT("'"&amp;M59&amp;"'!"&amp;"A1"&amp;":"&amp;"BZ1"),0)+64)&amp;"100")))=FALSE),0)),"",INDEX(INDIRECT("'"&amp;M59&amp;"'!"&amp;CHAR(MATCH("Data type",INDIRECT("'"&amp;M59&amp;"'!"&amp;"A1"&amp;":"&amp;"BZ1"),0)+64)&amp;"1"&amp;":"&amp;CHAR(MATCH("Data type",INDIRECT("'"&amp;M59&amp;"'!"&amp;"A1"&amp;":"&amp;"BZ1"),0)+64)&amp;"100"),MATCH(1,--(ISERROR(SEARCH($D59,INDIRECT("'"&amp;M59&amp;"'!"&amp;CHAR(MATCH("CAB2D Field",INDIRECT("'"&amp;M59&amp;"'!"&amp;"A1"&amp;":"&amp;"BZ1"),0)+64)&amp;"1"&amp;":"&amp;CHAR(MATCH("CAB2D Field",INDIRECT("'"&amp;M59&amp;"'!"&amp;"A1"&amp;":"&amp;"BZ1"),0)+64)&amp;"100")))=FALSE),0))))</f>
        <v>AN</v>
      </c>
    </row>
    <row r="60" spans="1:21" x14ac:dyDescent="0.25">
      <c r="A60" s="133">
        <f t="shared" si="1"/>
        <v>57</v>
      </c>
      <c r="B60" s="139" t="s">
        <v>1549</v>
      </c>
      <c r="C60" s="139">
        <v>9</v>
      </c>
      <c r="D60" s="243" t="s">
        <v>640</v>
      </c>
      <c r="E60" s="139" t="s">
        <v>1563</v>
      </c>
      <c r="F60" s="139"/>
      <c r="G60" s="139">
        <v>35</v>
      </c>
      <c r="H60" s="139" t="s">
        <v>170</v>
      </c>
      <c r="I60" s="139">
        <v>1</v>
      </c>
      <c r="J60" s="139" t="s">
        <v>1517</v>
      </c>
      <c r="K60" s="139">
        <v>11</v>
      </c>
      <c r="L60" s="140"/>
      <c r="M60" s="139" t="s">
        <v>1477</v>
      </c>
      <c r="N60" s="139" t="str">
        <f t="array" aca="1" ref="N60" ca="1">IF(ISERROR(MATCH(1,--(ISERROR(SEARCH($D60,INDIRECT("'"&amp;M60&amp;"'!"&amp;CHAR(MATCH("CAB2D Field",INDIRECT("'"&amp;M60&amp;"'!"&amp;"A1"&amp;":"&amp;"BZ1"),0)+64)&amp;"1"&amp;":"&amp;CHAR(MATCH("CAB2D Field",INDIRECT("'"&amp;M60&amp;"'!"&amp;"A1"&amp;":"&amp;"BZ1"),0)+64)&amp;"100")))=FALSE),0)),"",INDEX(INDIRECT("'"&amp;M60&amp;"'!"&amp;CHAR(MATCH("Token",INDIRECT("'"&amp;M60&amp;"'!"&amp;"A1"&amp;":"&amp;"BZ1"),0)+64)&amp;"1"&amp;":"&amp;CHAR(MATCH("Token",INDIRECT("'"&amp;M60&amp;"'!"&amp;"A1"&amp;":"&amp;"BZ1"),0)+64)&amp;"100"),MATCH(1,--(ISERROR(SEARCH($D60,INDIRECT("'"&amp;M60&amp;"'!"&amp;CHAR(MATCH("CAB2D Field",INDIRECT("'"&amp;M60&amp;"'!"&amp;"A1"&amp;":"&amp;"BZ1"),0)+64)&amp;"1"&amp;":"&amp;CHAR(MATCH("CAB2D Field",INDIRECT("'"&amp;M60&amp;"'!"&amp;"A1"&amp;":"&amp;"BZ1"),0)+64)&amp;"100")))=FALSE),0)))</f>
        <v>STOWN</v>
      </c>
      <c r="O60" s="139">
        <f t="shared" ca="1" si="3"/>
        <v>35</v>
      </c>
      <c r="P60" s="139"/>
      <c r="Q60" s="139" t="str">
        <f t="array" aca="1" ref="Q60" ca="1">IF(ISERROR(MATCH($D60,INDIRECT("'"&amp;P60&amp;"'!"&amp;CHAR(MATCH("CAB2D Field",INDIRECT("'"&amp;P60&amp;"'!"&amp;"A1"&amp;":"&amp;"BZ1"),0)+64)&amp;"1"&amp;":"&amp;CHAR(MATCH("CAB2D Field",INDIRECT("'"&amp;P60&amp;"'!"&amp;"A1"&amp;":"&amp;"BZ1"),0)+64)&amp;"100"),0)),"",INDEX(INDIRECT("'"&amp;P60&amp;"'!"&amp;CHAR(MATCH("Token",INDIRECT("'"&amp;P60&amp;"'!"&amp;"A1"&amp;":"&amp;"BZ1"),0)+64)&amp;"1"&amp;":"&amp;CHAR(MATCH("Token",INDIRECT("'"&amp;P60&amp;"'!"&amp;"A1"&amp;":"&amp;"BZ1"),0)+64)&amp;"100"),MATCH($D60,INDIRECT("'"&amp;P60&amp;"'!"&amp;CHAR(MATCH("CAB2D Field",INDIRECT("'"&amp;P60&amp;"'!"&amp;"A1"&amp;":"&amp;"BZ1"),0)+64)&amp;"1"&amp;":"&amp;CHAR(MATCH("CAB2D Field",INDIRECT("'"&amp;P60&amp;"'!"&amp;"A1"&amp;":"&amp;"BZ1"),0)+64)&amp;"100"),0)))</f>
        <v/>
      </c>
      <c r="R60" s="139" t="str">
        <f t="array" aca="1" ref="R60" ca="1">IF(ISERROR(MATCH($D60,INDIRECT("'"&amp;P60&amp;"'!"&amp;CHAR(MATCH("CAB2D Field",INDIRECT("'"&amp;P60&amp;"'!"&amp;"A1"&amp;":"&amp;"BZ1"),0)+64)&amp;"1"&amp;":"&amp;CHAR(MATCH("CAB2D Field",INDIRECT("'"&amp;P60&amp;"'!"&amp;"A1"&amp;":"&amp;"BZ1"),0)+64)&amp;"100"),0)),"",INDEX(INDIRECT("'"&amp;P60&amp;"'!"&amp;CHAR(MATCH("Length",INDIRECT("'"&amp;P60&amp;"'!"&amp;"A1"&amp;":"&amp;"BZ1"),0)+64)&amp;"1"&amp;":"&amp;CHAR(MATCH("Length",INDIRECT("'"&amp;P60&amp;"'!"&amp;"A1"&amp;":"&amp;"BZ1"),0)+64)&amp;"100"),MATCH($D60,INDIRECT("'"&amp;P60&amp;"'!"&amp;CHAR(MATCH("CAB2D Field",INDIRECT("'"&amp;P60&amp;"'!"&amp;"A1"&amp;":"&amp;"BZ1"),0)+64)&amp;"1"&amp;":"&amp;CHAR(MATCH("CAB2D Field",INDIRECT("'"&amp;P60&amp;"'!"&amp;"A1"&amp;":"&amp;"BZ1"),0)+64)&amp;"100"),0)))</f>
        <v/>
      </c>
      <c r="S60" s="139">
        <f t="shared" ca="1" si="2"/>
        <v>35</v>
      </c>
      <c r="T60" s="139" t="str">
        <f t="array" aca="1" ref="T60" ca="1">IF(ISERROR(MATCH(1,--(ISERROR(SEARCH($D60,INDIRECT("'"&amp;M60&amp;"'!"&amp;CHAR(MATCH("CAB2D Field",INDIRECT("'"&amp;M60&amp;"'!"&amp;"A1"&amp;":"&amp;"BZ1"),0)+64)&amp;"1"&amp;":"&amp;CHAR(MATCH("CAB2D Field",INDIRECT("'"&amp;M60&amp;"'!"&amp;"A1"&amp;":"&amp;"BZ1"),0)+64)&amp;"100")))=FALSE),0)),"",INDEX(INDIRECT("'"&amp;M60&amp;"'!"&amp;CHAR(MATCH("Optional mandatory",INDIRECT("'"&amp;M60&amp;"'!"&amp;"A1"&amp;":"&amp;"BZ1"),0)+64)&amp;"1"&amp;":"&amp;CHAR(MATCH("Optional mandatory",INDIRECT("'"&amp;M60&amp;"'!"&amp;"A1"&amp;":"&amp;"BZ1"),0)+64)&amp;"100"),MATCH(1,--(ISERROR(SEARCH($D60,INDIRECT("'"&amp;M60&amp;"'!"&amp;CHAR(MATCH("CAB2D Field",INDIRECT("'"&amp;M60&amp;"'!"&amp;"A1"&amp;":"&amp;"BZ1"),0)+64)&amp;"1"&amp;":"&amp;CHAR(MATCH("CAB2D Field",INDIRECT("'"&amp;M60&amp;"'!"&amp;"A1"&amp;":"&amp;"BZ1"),0)+64)&amp;"100")))=FALSE),0)))</f>
        <v>M</v>
      </c>
      <c r="U60" s="139" t="str">
        <f t="array" aca="1" ref="U60" ca="1">IF(M60="N/A",H60,IF(ISERROR(MATCH(1,--(ISERROR(SEARCH($D60,INDIRECT("'"&amp;M60&amp;"'!"&amp;CHAR(MATCH("CAB2D Field",INDIRECT("'"&amp;M60&amp;"'!"&amp;"A1"&amp;":"&amp;"BZ1"),0)+64)&amp;"1"&amp;":"&amp;CHAR(MATCH("CAB2D Field",INDIRECT("'"&amp;M60&amp;"'!"&amp;"A1"&amp;":"&amp;"BZ1"),0)+64)&amp;"100")))=FALSE),0)),"",INDEX(INDIRECT("'"&amp;M60&amp;"'!"&amp;CHAR(MATCH("Data type",INDIRECT("'"&amp;M60&amp;"'!"&amp;"A1"&amp;":"&amp;"BZ1"),0)+64)&amp;"1"&amp;":"&amp;CHAR(MATCH("Data type",INDIRECT("'"&amp;M60&amp;"'!"&amp;"A1"&amp;":"&amp;"BZ1"),0)+64)&amp;"100"),MATCH(1,--(ISERROR(SEARCH($D60,INDIRECT("'"&amp;M60&amp;"'!"&amp;CHAR(MATCH("CAB2D Field",INDIRECT("'"&amp;M60&amp;"'!"&amp;"A1"&amp;":"&amp;"BZ1"),0)+64)&amp;"1"&amp;":"&amp;CHAR(MATCH("CAB2D Field",INDIRECT("'"&amp;M60&amp;"'!"&amp;"A1"&amp;":"&amp;"BZ1"),0)+64)&amp;"100")))=FALSE),0))))</f>
        <v>AN</v>
      </c>
    </row>
    <row r="61" spans="1:21" ht="24" x14ac:dyDescent="0.25">
      <c r="A61" s="133">
        <f t="shared" si="1"/>
        <v>58</v>
      </c>
      <c r="B61" s="139" t="s">
        <v>1549</v>
      </c>
      <c r="C61" s="139">
        <v>10</v>
      </c>
      <c r="D61" s="243" t="s">
        <v>635</v>
      </c>
      <c r="E61" s="139" t="s">
        <v>1564</v>
      </c>
      <c r="F61" s="139"/>
      <c r="G61" s="139">
        <v>9</v>
      </c>
      <c r="H61" s="139" t="s">
        <v>170</v>
      </c>
      <c r="I61" s="139">
        <v>2</v>
      </c>
      <c r="J61" s="139" t="s">
        <v>1517</v>
      </c>
      <c r="K61" s="142" t="s">
        <v>1565</v>
      </c>
      <c r="L61" s="140"/>
      <c r="M61" s="139" t="s">
        <v>1477</v>
      </c>
      <c r="N61" s="139" t="str">
        <f t="array" aca="1" ref="N61" ca="1">IF(ISERROR(MATCH(1,--(ISERROR(SEARCH($D61,INDIRECT("'"&amp;M61&amp;"'!"&amp;CHAR(MATCH("CAB2D Field",INDIRECT("'"&amp;M61&amp;"'!"&amp;"A1"&amp;":"&amp;"BZ1"),0)+64)&amp;"1"&amp;":"&amp;CHAR(MATCH("CAB2D Field",INDIRECT("'"&amp;M61&amp;"'!"&amp;"A1"&amp;":"&amp;"BZ1"),0)+64)&amp;"100")))=FALSE),0)),"",INDEX(INDIRECT("'"&amp;M61&amp;"'!"&amp;CHAR(MATCH("Token",INDIRECT("'"&amp;M61&amp;"'!"&amp;"A1"&amp;":"&amp;"BZ1"),0)+64)&amp;"1"&amp;":"&amp;CHAR(MATCH("Token",INDIRECT("'"&amp;M61&amp;"'!"&amp;"A1"&amp;":"&amp;"BZ1"),0)+64)&amp;"100"),MATCH(1,--(ISERROR(SEARCH($D61,INDIRECT("'"&amp;M61&amp;"'!"&amp;CHAR(MATCH("CAB2D Field",INDIRECT("'"&amp;M61&amp;"'!"&amp;"A1"&amp;":"&amp;"BZ1"),0)+64)&amp;"1"&amp;":"&amp;CHAR(MATCH("CAB2D Field",INDIRECT("'"&amp;M61&amp;"'!"&amp;"A1"&amp;":"&amp;"BZ1"),0)+64)&amp;"100")))=FALSE),0)))</f>
        <v>SZIPCODE</v>
      </c>
      <c r="O61" s="139">
        <f t="shared" ca="1" si="3"/>
        <v>9</v>
      </c>
      <c r="P61" s="139"/>
      <c r="Q61" s="139" t="str">
        <f t="array" aca="1" ref="Q61" ca="1">IF(ISERROR(MATCH($D61,INDIRECT("'"&amp;P61&amp;"'!"&amp;CHAR(MATCH("CAB2D Field",INDIRECT("'"&amp;P61&amp;"'!"&amp;"A1"&amp;":"&amp;"BZ1"),0)+64)&amp;"1"&amp;":"&amp;CHAR(MATCH("CAB2D Field",INDIRECT("'"&amp;P61&amp;"'!"&amp;"A1"&amp;":"&amp;"BZ1"),0)+64)&amp;"100"),0)),"",INDEX(INDIRECT("'"&amp;P61&amp;"'!"&amp;CHAR(MATCH("Token",INDIRECT("'"&amp;P61&amp;"'!"&amp;"A1"&amp;":"&amp;"BZ1"),0)+64)&amp;"1"&amp;":"&amp;CHAR(MATCH("Token",INDIRECT("'"&amp;P61&amp;"'!"&amp;"A1"&amp;":"&amp;"BZ1"),0)+64)&amp;"100"),MATCH($D61,INDIRECT("'"&amp;P61&amp;"'!"&amp;CHAR(MATCH("CAB2D Field",INDIRECT("'"&amp;P61&amp;"'!"&amp;"A1"&amp;":"&amp;"BZ1"),0)+64)&amp;"1"&amp;":"&amp;CHAR(MATCH("CAB2D Field",INDIRECT("'"&amp;P61&amp;"'!"&amp;"A1"&amp;":"&amp;"BZ1"),0)+64)&amp;"100"),0)))</f>
        <v/>
      </c>
      <c r="R61" s="139" t="str">
        <f t="array" aca="1" ref="R61" ca="1">IF(ISERROR(MATCH($D61,INDIRECT("'"&amp;P61&amp;"'!"&amp;CHAR(MATCH("CAB2D Field",INDIRECT("'"&amp;P61&amp;"'!"&amp;"A1"&amp;":"&amp;"BZ1"),0)+64)&amp;"1"&amp;":"&amp;CHAR(MATCH("CAB2D Field",INDIRECT("'"&amp;P61&amp;"'!"&amp;"A1"&amp;":"&amp;"BZ1"),0)+64)&amp;"100"),0)),"",INDEX(INDIRECT("'"&amp;P61&amp;"'!"&amp;CHAR(MATCH("Length",INDIRECT("'"&amp;P61&amp;"'!"&amp;"A1"&amp;":"&amp;"BZ1"),0)+64)&amp;"1"&amp;":"&amp;CHAR(MATCH("Length",INDIRECT("'"&amp;P61&amp;"'!"&amp;"A1"&amp;":"&amp;"BZ1"),0)+64)&amp;"100"),MATCH($D61,INDIRECT("'"&amp;P61&amp;"'!"&amp;CHAR(MATCH("CAB2D Field",INDIRECT("'"&amp;P61&amp;"'!"&amp;"A1"&amp;":"&amp;"BZ1"),0)+64)&amp;"1"&amp;":"&amp;CHAR(MATCH("CAB2D Field",INDIRECT("'"&amp;P61&amp;"'!"&amp;"A1"&amp;":"&amp;"BZ1"),0)+64)&amp;"100"),0)))</f>
        <v/>
      </c>
      <c r="S61" s="139">
        <f t="shared" ca="1" si="2"/>
        <v>9</v>
      </c>
      <c r="T61" s="139" t="str">
        <f t="array" aca="1" ref="T61" ca="1">IF(ISERROR(MATCH(1,--(ISERROR(SEARCH($D61,INDIRECT("'"&amp;M61&amp;"'!"&amp;CHAR(MATCH("CAB2D Field",INDIRECT("'"&amp;M61&amp;"'!"&amp;"A1"&amp;":"&amp;"BZ1"),0)+64)&amp;"1"&amp;":"&amp;CHAR(MATCH("CAB2D Field",INDIRECT("'"&amp;M61&amp;"'!"&amp;"A1"&amp;":"&amp;"BZ1"),0)+64)&amp;"100")))=FALSE),0)),"",INDEX(INDIRECT("'"&amp;M61&amp;"'!"&amp;CHAR(MATCH("Optional mandatory",INDIRECT("'"&amp;M61&amp;"'!"&amp;"A1"&amp;":"&amp;"BZ1"),0)+64)&amp;"1"&amp;":"&amp;CHAR(MATCH("Optional mandatory",INDIRECT("'"&amp;M61&amp;"'!"&amp;"A1"&amp;":"&amp;"BZ1"),0)+64)&amp;"100"),MATCH(1,--(ISERROR(SEARCH($D61,INDIRECT("'"&amp;M61&amp;"'!"&amp;CHAR(MATCH("CAB2D Field",INDIRECT("'"&amp;M61&amp;"'!"&amp;"A1"&amp;":"&amp;"BZ1"),0)+64)&amp;"1"&amp;":"&amp;CHAR(MATCH("CAB2D Field",INDIRECT("'"&amp;M61&amp;"'!"&amp;"A1"&amp;":"&amp;"BZ1"),0)+64)&amp;"100")))=FALSE),0)))</f>
        <v>M</v>
      </c>
      <c r="U61" s="139" t="str">
        <f t="array" aca="1" ref="U61" ca="1">IF(M61="N/A",H61,IF(ISERROR(MATCH(1,--(ISERROR(SEARCH($D61,INDIRECT("'"&amp;M61&amp;"'!"&amp;CHAR(MATCH("CAB2D Field",INDIRECT("'"&amp;M61&amp;"'!"&amp;"A1"&amp;":"&amp;"BZ1"),0)+64)&amp;"1"&amp;":"&amp;CHAR(MATCH("CAB2D Field",INDIRECT("'"&amp;M61&amp;"'!"&amp;"A1"&amp;":"&amp;"BZ1"),0)+64)&amp;"100")))=FALSE),0)),"",INDEX(INDIRECT("'"&amp;M61&amp;"'!"&amp;CHAR(MATCH("Data type",INDIRECT("'"&amp;M61&amp;"'!"&amp;"A1"&amp;":"&amp;"BZ1"),0)+64)&amp;"1"&amp;":"&amp;CHAR(MATCH("Data type",INDIRECT("'"&amp;M61&amp;"'!"&amp;"A1"&amp;":"&amp;"BZ1"),0)+64)&amp;"100"),MATCH(1,--(ISERROR(SEARCH($D61,INDIRECT("'"&amp;M61&amp;"'!"&amp;CHAR(MATCH("CAB2D Field",INDIRECT("'"&amp;M61&amp;"'!"&amp;"A1"&amp;":"&amp;"BZ1"),0)+64)&amp;"1"&amp;":"&amp;CHAR(MATCH("CAB2D Field",INDIRECT("'"&amp;M61&amp;"'!"&amp;"A1"&amp;":"&amp;"BZ1"),0)+64)&amp;"100")))=FALSE),0))))</f>
        <v>AN</v>
      </c>
    </row>
    <row r="62" spans="1:21" x14ac:dyDescent="0.25">
      <c r="A62" s="133">
        <f t="shared" si="1"/>
        <v>59</v>
      </c>
      <c r="B62" s="139" t="s">
        <v>1549</v>
      </c>
      <c r="C62" s="139">
        <v>11</v>
      </c>
      <c r="D62" s="243" t="s">
        <v>626</v>
      </c>
      <c r="E62" s="139" t="s">
        <v>1566</v>
      </c>
      <c r="F62" s="139"/>
      <c r="G62" s="139">
        <v>3</v>
      </c>
      <c r="H62" s="139" t="s">
        <v>166</v>
      </c>
      <c r="I62" s="139">
        <v>1</v>
      </c>
      <c r="J62" s="139" t="s">
        <v>1457</v>
      </c>
      <c r="K62" s="139">
        <v>11</v>
      </c>
      <c r="L62" s="140" t="s">
        <v>1567</v>
      </c>
      <c r="M62" s="139" t="s">
        <v>1477</v>
      </c>
      <c r="N62" s="139" t="str">
        <f t="array" aca="1" ref="N62" ca="1">IF(ISERROR(MATCH(1,--(ISERROR(SEARCH($D62,INDIRECT("'"&amp;M62&amp;"'!"&amp;CHAR(MATCH("CAB2D Field",INDIRECT("'"&amp;M62&amp;"'!"&amp;"A1"&amp;":"&amp;"BZ1"),0)+64)&amp;"1"&amp;":"&amp;CHAR(MATCH("CAB2D Field",INDIRECT("'"&amp;M62&amp;"'!"&amp;"A1"&amp;":"&amp;"BZ1"),0)+64)&amp;"100")))=FALSE),0)),"",INDEX(INDIRECT("'"&amp;M62&amp;"'!"&amp;CHAR(MATCH("Token",INDIRECT("'"&amp;M62&amp;"'!"&amp;"A1"&amp;":"&amp;"BZ1"),0)+64)&amp;"1"&amp;":"&amp;CHAR(MATCH("Token",INDIRECT("'"&amp;M62&amp;"'!"&amp;"A1"&amp;":"&amp;"BZ1"),0)+64)&amp;"100"),MATCH(1,--(ISERROR(SEARCH($D62,INDIRECT("'"&amp;M62&amp;"'!"&amp;CHAR(MATCH("CAB2D Field",INDIRECT("'"&amp;M62&amp;"'!"&amp;"A1"&amp;":"&amp;"BZ1"),0)+64)&amp;"1"&amp;":"&amp;CHAR(MATCH("CAB2D Field",INDIRECT("'"&amp;M62&amp;"'!"&amp;"A1"&amp;":"&amp;"BZ1"),0)+64)&amp;"100")))=FALSE),0)))</f>
        <v>SCOUNTRYCODE</v>
      </c>
      <c r="O62" s="139">
        <f t="shared" ca="1" si="3"/>
        <v>3</v>
      </c>
      <c r="P62" s="139"/>
      <c r="Q62" s="139" t="str">
        <f t="array" aca="1" ref="Q62" ca="1">IF(ISERROR(MATCH($D62,INDIRECT("'"&amp;P62&amp;"'!"&amp;CHAR(MATCH("CAB2D Field",INDIRECT("'"&amp;P62&amp;"'!"&amp;"A1"&amp;":"&amp;"BZ1"),0)+64)&amp;"1"&amp;":"&amp;CHAR(MATCH("CAB2D Field",INDIRECT("'"&amp;P62&amp;"'!"&amp;"A1"&amp;":"&amp;"BZ1"),0)+64)&amp;"100"),0)),"",INDEX(INDIRECT("'"&amp;P62&amp;"'!"&amp;CHAR(MATCH("Token",INDIRECT("'"&amp;P62&amp;"'!"&amp;"A1"&amp;":"&amp;"BZ1"),0)+64)&amp;"1"&amp;":"&amp;CHAR(MATCH("Token",INDIRECT("'"&amp;P62&amp;"'!"&amp;"A1"&amp;":"&amp;"BZ1"),0)+64)&amp;"100"),MATCH($D62,INDIRECT("'"&amp;P62&amp;"'!"&amp;CHAR(MATCH("CAB2D Field",INDIRECT("'"&amp;P62&amp;"'!"&amp;"A1"&amp;":"&amp;"BZ1"),0)+64)&amp;"1"&amp;":"&amp;CHAR(MATCH("CAB2D Field",INDIRECT("'"&amp;P62&amp;"'!"&amp;"A1"&amp;":"&amp;"BZ1"),0)+64)&amp;"100"),0)))</f>
        <v/>
      </c>
      <c r="R62" s="139" t="str">
        <f t="array" aca="1" ref="R62" ca="1">IF(ISERROR(MATCH($D62,INDIRECT("'"&amp;P62&amp;"'!"&amp;CHAR(MATCH("CAB2D Field",INDIRECT("'"&amp;P62&amp;"'!"&amp;"A1"&amp;":"&amp;"BZ1"),0)+64)&amp;"1"&amp;":"&amp;CHAR(MATCH("CAB2D Field",INDIRECT("'"&amp;P62&amp;"'!"&amp;"A1"&amp;":"&amp;"BZ1"),0)+64)&amp;"100"),0)),"",INDEX(INDIRECT("'"&amp;P62&amp;"'!"&amp;CHAR(MATCH("Length",INDIRECT("'"&amp;P62&amp;"'!"&amp;"A1"&amp;":"&amp;"BZ1"),0)+64)&amp;"1"&amp;":"&amp;CHAR(MATCH("Length",INDIRECT("'"&amp;P62&amp;"'!"&amp;"A1"&amp;":"&amp;"BZ1"),0)+64)&amp;"100"),MATCH($D62,INDIRECT("'"&amp;P62&amp;"'!"&amp;CHAR(MATCH("CAB2D Field",INDIRECT("'"&amp;P62&amp;"'!"&amp;"A1"&amp;":"&amp;"BZ1"),0)+64)&amp;"1"&amp;":"&amp;CHAR(MATCH("CAB2D Field",INDIRECT("'"&amp;P62&amp;"'!"&amp;"A1"&amp;":"&amp;"BZ1"),0)+64)&amp;"100"),0)))</f>
        <v/>
      </c>
      <c r="S62" s="139">
        <f t="shared" ca="1" si="2"/>
        <v>3</v>
      </c>
      <c r="T62" s="139" t="str">
        <f t="array" aca="1" ref="T62" ca="1">IF(ISERROR(MATCH(1,--(ISERROR(SEARCH($D62,INDIRECT("'"&amp;M62&amp;"'!"&amp;CHAR(MATCH("CAB2D Field",INDIRECT("'"&amp;M62&amp;"'!"&amp;"A1"&amp;":"&amp;"BZ1"),0)+64)&amp;"1"&amp;":"&amp;CHAR(MATCH("CAB2D Field",INDIRECT("'"&amp;M62&amp;"'!"&amp;"A1"&amp;":"&amp;"BZ1"),0)+64)&amp;"100")))=FALSE),0)),"",INDEX(INDIRECT("'"&amp;M62&amp;"'!"&amp;CHAR(MATCH("Optional mandatory",INDIRECT("'"&amp;M62&amp;"'!"&amp;"A1"&amp;":"&amp;"BZ1"),0)+64)&amp;"1"&amp;":"&amp;CHAR(MATCH("Optional mandatory",INDIRECT("'"&amp;M62&amp;"'!"&amp;"A1"&amp;":"&amp;"BZ1"),0)+64)&amp;"100"),MATCH(1,--(ISERROR(SEARCH($D62,INDIRECT("'"&amp;M62&amp;"'!"&amp;CHAR(MATCH("CAB2D Field",INDIRECT("'"&amp;M62&amp;"'!"&amp;"A1"&amp;":"&amp;"BZ1"),0)+64)&amp;"1"&amp;":"&amp;CHAR(MATCH("CAB2D Field",INDIRECT("'"&amp;M62&amp;"'!"&amp;"A1"&amp;":"&amp;"BZ1"),0)+64)&amp;"100")))=FALSE),0)))</f>
        <v>M</v>
      </c>
      <c r="U62" s="139" t="str">
        <f t="array" aca="1" ref="U62" ca="1">IF(M62="N/A",H62,IF(ISERROR(MATCH(1,--(ISERROR(SEARCH($D62,INDIRECT("'"&amp;M62&amp;"'!"&amp;CHAR(MATCH("CAB2D Field",INDIRECT("'"&amp;M62&amp;"'!"&amp;"A1"&amp;":"&amp;"BZ1"),0)+64)&amp;"1"&amp;":"&amp;CHAR(MATCH("CAB2D Field",INDIRECT("'"&amp;M62&amp;"'!"&amp;"A1"&amp;":"&amp;"BZ1"),0)+64)&amp;"100")))=FALSE),0)),"",INDEX(INDIRECT("'"&amp;M62&amp;"'!"&amp;CHAR(MATCH("Data type",INDIRECT("'"&amp;M62&amp;"'!"&amp;"A1"&amp;":"&amp;"BZ1"),0)+64)&amp;"1"&amp;":"&amp;CHAR(MATCH("Data type",INDIRECT("'"&amp;M62&amp;"'!"&amp;"A1"&amp;":"&amp;"BZ1"),0)+64)&amp;"100"),MATCH(1,--(ISERROR(SEARCH($D62,INDIRECT("'"&amp;M62&amp;"'!"&amp;CHAR(MATCH("CAB2D Field",INDIRECT("'"&amp;M62&amp;"'!"&amp;"A1"&amp;":"&amp;"BZ1"),0)+64)&amp;"1"&amp;":"&amp;CHAR(MATCH("CAB2D Field",INDIRECT("'"&amp;M62&amp;"'!"&amp;"A1"&amp;":"&amp;"BZ1"),0)+64)&amp;"100")))=FALSE),0))))</f>
        <v>AN</v>
      </c>
    </row>
    <row r="63" spans="1:21" x14ac:dyDescent="0.25">
      <c r="A63" s="133">
        <f t="shared" si="1"/>
        <v>60</v>
      </c>
      <c r="B63" s="139" t="s">
        <v>1568</v>
      </c>
      <c r="C63" s="139"/>
      <c r="D63" s="243"/>
      <c r="E63" s="139" t="s">
        <v>1497</v>
      </c>
      <c r="F63" s="139">
        <v>1</v>
      </c>
      <c r="G63" s="139"/>
      <c r="H63" s="139" t="s">
        <v>154</v>
      </c>
      <c r="I63" s="139">
        <v>1</v>
      </c>
      <c r="J63" s="139"/>
      <c r="K63" s="139"/>
      <c r="L63" s="140" t="s">
        <v>1498</v>
      </c>
      <c r="M63" s="139" t="s">
        <v>76</v>
      </c>
      <c r="N63" s="139" t="str">
        <f t="array" aca="1" ref="N63" ca="1">IF(ISERROR(MATCH(1,--(ISERROR(SEARCH($D63,INDIRECT("'"&amp;M63&amp;"'!"&amp;CHAR(MATCH("CAB2D Field",INDIRECT("'"&amp;M63&amp;"'!"&amp;"A1"&amp;":"&amp;"BZ1"),0)+64)&amp;"1"&amp;":"&amp;CHAR(MATCH("CAB2D Field",INDIRECT("'"&amp;M63&amp;"'!"&amp;"A1"&amp;":"&amp;"BZ1"),0)+64)&amp;"100")))=FALSE),0)),"",INDEX(INDIRECT("'"&amp;M63&amp;"'!"&amp;CHAR(MATCH("Token",INDIRECT("'"&amp;M63&amp;"'!"&amp;"A1"&amp;":"&amp;"BZ1"),0)+64)&amp;"1"&amp;":"&amp;CHAR(MATCH("Token",INDIRECT("'"&amp;M63&amp;"'!"&amp;"A1"&amp;":"&amp;"BZ1"),0)+64)&amp;"100"),MATCH(1,--(ISERROR(SEARCH($D63,INDIRECT("'"&amp;M63&amp;"'!"&amp;CHAR(MATCH("CAB2D Field",INDIRECT("'"&amp;M63&amp;"'!"&amp;"A1"&amp;":"&amp;"BZ1"),0)+64)&amp;"1"&amp;":"&amp;CHAR(MATCH("CAB2D Field",INDIRECT("'"&amp;M63&amp;"'!"&amp;"A1"&amp;":"&amp;"BZ1"),0)+64)&amp;"100")))=FALSE),0)))</f>
        <v/>
      </c>
      <c r="O63" s="139" t="str">
        <f t="shared" ca="1" si="3"/>
        <v/>
      </c>
      <c r="P63" s="139"/>
      <c r="Q63" s="139" t="str">
        <f t="array" aca="1" ref="Q63" ca="1">IF(ISERROR(MATCH($D63,INDIRECT("'"&amp;P63&amp;"'!"&amp;CHAR(MATCH("CAB2D Field",INDIRECT("'"&amp;P63&amp;"'!"&amp;"A1"&amp;":"&amp;"BZ1"),0)+64)&amp;"1"&amp;":"&amp;CHAR(MATCH("CAB2D Field",INDIRECT("'"&amp;P63&amp;"'!"&amp;"A1"&amp;":"&amp;"BZ1"),0)+64)&amp;"100"),0)),"",INDEX(INDIRECT("'"&amp;P63&amp;"'!"&amp;CHAR(MATCH("Token",INDIRECT("'"&amp;P63&amp;"'!"&amp;"A1"&amp;":"&amp;"BZ1"),0)+64)&amp;"1"&amp;":"&amp;CHAR(MATCH("Token",INDIRECT("'"&amp;P63&amp;"'!"&amp;"A1"&amp;":"&amp;"BZ1"),0)+64)&amp;"100"),MATCH($D63,INDIRECT("'"&amp;P63&amp;"'!"&amp;CHAR(MATCH("CAB2D Field",INDIRECT("'"&amp;P63&amp;"'!"&amp;"A1"&amp;":"&amp;"BZ1"),0)+64)&amp;"1"&amp;":"&amp;CHAR(MATCH("CAB2D Field",INDIRECT("'"&amp;P63&amp;"'!"&amp;"A1"&amp;":"&amp;"BZ1"),0)+64)&amp;"100"),0)))</f>
        <v/>
      </c>
      <c r="R63" s="139" t="str">
        <f t="array" aca="1" ref="R63" ca="1">IF(ISERROR(MATCH($D63,INDIRECT("'"&amp;P63&amp;"'!"&amp;CHAR(MATCH("CAB2D Field",INDIRECT("'"&amp;P63&amp;"'!"&amp;"A1"&amp;":"&amp;"BZ1"),0)+64)&amp;"1"&amp;":"&amp;CHAR(MATCH("CAB2D Field",INDIRECT("'"&amp;P63&amp;"'!"&amp;"A1"&amp;":"&amp;"BZ1"),0)+64)&amp;"100"),0)),"",INDEX(INDIRECT("'"&amp;P63&amp;"'!"&amp;CHAR(MATCH("Length",INDIRECT("'"&amp;P63&amp;"'!"&amp;"A1"&amp;":"&amp;"BZ1"),0)+64)&amp;"1"&amp;":"&amp;CHAR(MATCH("Length",INDIRECT("'"&amp;P63&amp;"'!"&amp;"A1"&amp;":"&amp;"BZ1"),0)+64)&amp;"100"),MATCH($D63,INDIRECT("'"&amp;P63&amp;"'!"&amp;CHAR(MATCH("CAB2D Field",INDIRECT("'"&amp;P63&amp;"'!"&amp;"A1"&amp;":"&amp;"BZ1"),0)+64)&amp;"1"&amp;":"&amp;CHAR(MATCH("CAB2D Field",INDIRECT("'"&amp;P63&amp;"'!"&amp;"A1"&amp;":"&amp;"BZ1"),0)+64)&amp;"100"),0)))</f>
        <v/>
      </c>
      <c r="S63" s="139">
        <f t="shared" ca="1" si="2"/>
        <v>1</v>
      </c>
      <c r="T63" s="139" t="str">
        <f t="array" aca="1" ref="T63" ca="1">IF(ISERROR(MATCH(1,--(ISERROR(SEARCH($D63,INDIRECT("'"&amp;M63&amp;"'!"&amp;CHAR(MATCH("CAB2D Field",INDIRECT("'"&amp;M63&amp;"'!"&amp;"A1"&amp;":"&amp;"BZ1"),0)+64)&amp;"1"&amp;":"&amp;CHAR(MATCH("CAB2D Field",INDIRECT("'"&amp;M63&amp;"'!"&amp;"A1"&amp;":"&amp;"BZ1"),0)+64)&amp;"100")))=FALSE),0)),"",INDEX(INDIRECT("'"&amp;M63&amp;"'!"&amp;CHAR(MATCH("Optional mandatory",INDIRECT("'"&amp;M63&amp;"'!"&amp;"A1"&amp;":"&amp;"BZ1"),0)+64)&amp;"1"&amp;":"&amp;CHAR(MATCH("Optional mandatory",INDIRECT("'"&amp;M63&amp;"'!"&amp;"A1"&amp;":"&amp;"BZ1"),0)+64)&amp;"100"),MATCH(1,--(ISERROR(SEARCH($D63,INDIRECT("'"&amp;M63&amp;"'!"&amp;CHAR(MATCH("CAB2D Field",INDIRECT("'"&amp;M63&amp;"'!"&amp;"A1"&amp;":"&amp;"BZ1"),0)+64)&amp;"1"&amp;":"&amp;CHAR(MATCH("CAB2D Field",INDIRECT("'"&amp;M63&amp;"'!"&amp;"A1"&amp;":"&amp;"BZ1"),0)+64)&amp;"100")))=FALSE),0)))</f>
        <v/>
      </c>
      <c r="U63" s="139" t="str">
        <f t="array" aca="1" ref="U63" ca="1">IF(M63="N/A",H63,IF(ISERROR(MATCH(1,--(ISERROR(SEARCH($D63,INDIRECT("'"&amp;M63&amp;"'!"&amp;CHAR(MATCH("CAB2D Field",INDIRECT("'"&amp;M63&amp;"'!"&amp;"A1"&amp;":"&amp;"BZ1"),0)+64)&amp;"1"&amp;":"&amp;CHAR(MATCH("CAB2D Field",INDIRECT("'"&amp;M63&amp;"'!"&amp;"A1"&amp;":"&amp;"BZ1"),0)+64)&amp;"100")))=FALSE),0)),"",INDEX(INDIRECT("'"&amp;M63&amp;"'!"&amp;CHAR(MATCH("Data type",INDIRECT("'"&amp;M63&amp;"'!"&amp;"A1"&amp;":"&amp;"BZ1"),0)+64)&amp;"1"&amp;":"&amp;CHAR(MATCH("Data type",INDIRECT("'"&amp;M63&amp;"'!"&amp;"A1"&amp;":"&amp;"BZ1"),0)+64)&amp;"100"),MATCH(1,--(ISERROR(SEARCH($D63,INDIRECT("'"&amp;M63&amp;"'!"&amp;CHAR(MATCH("CAB2D Field",INDIRECT("'"&amp;M63&amp;"'!"&amp;"A1"&amp;":"&amp;"BZ1"),0)+64)&amp;"1"&amp;":"&amp;CHAR(MATCH("CAB2D Field",INDIRECT("'"&amp;M63&amp;"'!"&amp;"A1"&amp;":"&amp;"BZ1"),0)+64)&amp;"100")))=FALSE),0))))</f>
        <v>A</v>
      </c>
    </row>
    <row r="64" spans="1:21" x14ac:dyDescent="0.25">
      <c r="A64" s="133">
        <f t="shared" si="1"/>
        <v>61</v>
      </c>
      <c r="B64" s="139" t="s">
        <v>1568</v>
      </c>
      <c r="C64" s="139">
        <v>1</v>
      </c>
      <c r="D64" s="243" t="s">
        <v>1569</v>
      </c>
      <c r="E64" s="139" t="s">
        <v>1456</v>
      </c>
      <c r="F64" s="139">
        <v>2</v>
      </c>
      <c r="G64" s="139"/>
      <c r="H64" s="139" t="s">
        <v>166</v>
      </c>
      <c r="I64" s="139">
        <v>1</v>
      </c>
      <c r="J64" s="139" t="s">
        <v>1457</v>
      </c>
      <c r="K64" s="139"/>
      <c r="L64" s="140" t="s">
        <v>1501</v>
      </c>
      <c r="M64" s="139" t="s">
        <v>76</v>
      </c>
      <c r="N64" s="139" t="str">
        <f t="array" aca="1" ref="N64" ca="1">IF(ISERROR(MATCH(1,--(ISERROR(SEARCH($D64,INDIRECT("'"&amp;M64&amp;"'!"&amp;CHAR(MATCH("CAB2D Field",INDIRECT("'"&amp;M64&amp;"'!"&amp;"A1"&amp;":"&amp;"BZ1"),0)+64)&amp;"1"&amp;":"&amp;CHAR(MATCH("CAB2D Field",INDIRECT("'"&amp;M64&amp;"'!"&amp;"A1"&amp;":"&amp;"BZ1"),0)+64)&amp;"100")))=FALSE),0)),"",INDEX(INDIRECT("'"&amp;M64&amp;"'!"&amp;CHAR(MATCH("Token",INDIRECT("'"&amp;M64&amp;"'!"&amp;"A1"&amp;":"&amp;"BZ1"),0)+64)&amp;"1"&amp;":"&amp;CHAR(MATCH("Token",INDIRECT("'"&amp;M64&amp;"'!"&amp;"A1"&amp;":"&amp;"BZ1"),0)+64)&amp;"100"),MATCH(1,--(ISERROR(SEARCH($D64,INDIRECT("'"&amp;M64&amp;"'!"&amp;CHAR(MATCH("CAB2D Field",INDIRECT("'"&amp;M64&amp;"'!"&amp;"A1"&amp;":"&amp;"BZ1"),0)+64)&amp;"1"&amp;":"&amp;CHAR(MATCH("CAB2D Field",INDIRECT("'"&amp;M64&amp;"'!"&amp;"A1"&amp;":"&amp;"BZ1"),0)+64)&amp;"100")))=FALSE),0)))</f>
        <v/>
      </c>
      <c r="O64" s="139" t="str">
        <f t="shared" ca="1" si="3"/>
        <v/>
      </c>
      <c r="P64" s="139"/>
      <c r="Q64" s="139" t="str">
        <f t="array" aca="1" ref="Q64" ca="1">IF(ISERROR(MATCH($D64,INDIRECT("'"&amp;P64&amp;"'!"&amp;CHAR(MATCH("CAB2D Field",INDIRECT("'"&amp;P64&amp;"'!"&amp;"A1"&amp;":"&amp;"BZ1"),0)+64)&amp;"1"&amp;":"&amp;CHAR(MATCH("CAB2D Field",INDIRECT("'"&amp;P64&amp;"'!"&amp;"A1"&amp;":"&amp;"BZ1"),0)+64)&amp;"100"),0)),"",INDEX(INDIRECT("'"&amp;P64&amp;"'!"&amp;CHAR(MATCH("Token",INDIRECT("'"&amp;P64&amp;"'!"&amp;"A1"&amp;":"&amp;"BZ1"),0)+64)&amp;"1"&amp;":"&amp;CHAR(MATCH("Token",INDIRECT("'"&amp;P64&amp;"'!"&amp;"A1"&amp;":"&amp;"BZ1"),0)+64)&amp;"100"),MATCH($D64,INDIRECT("'"&amp;P64&amp;"'!"&amp;CHAR(MATCH("CAB2D Field",INDIRECT("'"&amp;P64&amp;"'!"&amp;"A1"&amp;":"&amp;"BZ1"),0)+64)&amp;"1"&amp;":"&amp;CHAR(MATCH("CAB2D Field",INDIRECT("'"&amp;P64&amp;"'!"&amp;"A1"&amp;":"&amp;"BZ1"),0)+64)&amp;"100"),0)))</f>
        <v/>
      </c>
      <c r="R64" s="139" t="str">
        <f t="array" aca="1" ref="R64" ca="1">IF(ISERROR(MATCH($D64,INDIRECT("'"&amp;P64&amp;"'!"&amp;CHAR(MATCH("CAB2D Field",INDIRECT("'"&amp;P64&amp;"'!"&amp;"A1"&amp;":"&amp;"BZ1"),0)+64)&amp;"1"&amp;":"&amp;CHAR(MATCH("CAB2D Field",INDIRECT("'"&amp;P64&amp;"'!"&amp;"A1"&amp;":"&amp;"BZ1"),0)+64)&amp;"100"),0)),"",INDEX(INDIRECT("'"&amp;P64&amp;"'!"&amp;CHAR(MATCH("Length",INDIRECT("'"&amp;P64&amp;"'!"&amp;"A1"&amp;":"&amp;"BZ1"),0)+64)&amp;"1"&amp;":"&amp;CHAR(MATCH("Length",INDIRECT("'"&amp;P64&amp;"'!"&amp;"A1"&amp;":"&amp;"BZ1"),0)+64)&amp;"100"),MATCH($D64,INDIRECT("'"&amp;P64&amp;"'!"&amp;CHAR(MATCH("CAB2D Field",INDIRECT("'"&amp;P64&amp;"'!"&amp;"A1"&amp;":"&amp;"BZ1"),0)+64)&amp;"1"&amp;":"&amp;CHAR(MATCH("CAB2D Field",INDIRECT("'"&amp;P64&amp;"'!"&amp;"A1"&amp;":"&amp;"BZ1"),0)+64)&amp;"100"),0)))</f>
        <v/>
      </c>
      <c r="S64" s="139">
        <f t="shared" ca="1" si="2"/>
        <v>2</v>
      </c>
      <c r="T64" s="139" t="str">
        <f t="array" aca="1" ref="T64" ca="1">IF(ISERROR(MATCH(1,--(ISERROR(SEARCH($D64,INDIRECT("'"&amp;M64&amp;"'!"&amp;CHAR(MATCH("CAB2D Field",INDIRECT("'"&amp;M64&amp;"'!"&amp;"A1"&amp;":"&amp;"BZ1"),0)+64)&amp;"1"&amp;":"&amp;CHAR(MATCH("CAB2D Field",INDIRECT("'"&amp;M64&amp;"'!"&amp;"A1"&amp;":"&amp;"BZ1"),0)+64)&amp;"100")))=FALSE),0)),"",INDEX(INDIRECT("'"&amp;M64&amp;"'!"&amp;CHAR(MATCH("Optional mandatory",INDIRECT("'"&amp;M64&amp;"'!"&amp;"A1"&amp;":"&amp;"BZ1"),0)+64)&amp;"1"&amp;":"&amp;CHAR(MATCH("Optional mandatory",INDIRECT("'"&amp;M64&amp;"'!"&amp;"A1"&amp;":"&amp;"BZ1"),0)+64)&amp;"100"),MATCH(1,--(ISERROR(SEARCH($D64,INDIRECT("'"&amp;M64&amp;"'!"&amp;CHAR(MATCH("CAB2D Field",INDIRECT("'"&amp;M64&amp;"'!"&amp;"A1"&amp;":"&amp;"BZ1"),0)+64)&amp;"1"&amp;":"&amp;CHAR(MATCH("CAB2D Field",INDIRECT("'"&amp;M64&amp;"'!"&amp;"A1"&amp;":"&amp;"BZ1"),0)+64)&amp;"100")))=FALSE),0)))</f>
        <v/>
      </c>
      <c r="U64" s="139" t="str">
        <f t="array" aca="1" ref="U64" ca="1">IF(M64="N/A",H64,IF(ISERROR(MATCH(1,--(ISERROR(SEARCH($D64,INDIRECT("'"&amp;M64&amp;"'!"&amp;CHAR(MATCH("CAB2D Field",INDIRECT("'"&amp;M64&amp;"'!"&amp;"A1"&amp;":"&amp;"BZ1"),0)+64)&amp;"1"&amp;":"&amp;CHAR(MATCH("CAB2D Field",INDIRECT("'"&amp;M64&amp;"'!"&amp;"A1"&amp;":"&amp;"BZ1"),0)+64)&amp;"100")))=FALSE),0)),"",INDEX(INDIRECT("'"&amp;M64&amp;"'!"&amp;CHAR(MATCH("Data type",INDIRECT("'"&amp;M64&amp;"'!"&amp;"A1"&amp;":"&amp;"BZ1"),0)+64)&amp;"1"&amp;":"&amp;CHAR(MATCH("Data type",INDIRECT("'"&amp;M64&amp;"'!"&amp;"A1"&amp;":"&amp;"BZ1"),0)+64)&amp;"100"),MATCH(1,--(ISERROR(SEARCH($D64,INDIRECT("'"&amp;M64&amp;"'!"&amp;CHAR(MATCH("CAB2D Field",INDIRECT("'"&amp;M64&amp;"'!"&amp;"A1"&amp;":"&amp;"BZ1"),0)+64)&amp;"1"&amp;":"&amp;CHAR(MATCH("CAB2D Field",INDIRECT("'"&amp;M64&amp;"'!"&amp;"A1"&amp;":"&amp;"BZ1"),0)+64)&amp;"100")))=FALSE),0))))</f>
        <v>N</v>
      </c>
    </row>
    <row r="65" spans="1:21" x14ac:dyDescent="0.25">
      <c r="A65" s="133">
        <f t="shared" si="1"/>
        <v>62</v>
      </c>
      <c r="B65" s="139" t="s">
        <v>1568</v>
      </c>
      <c r="C65" s="139" t="s">
        <v>1551</v>
      </c>
      <c r="D65" s="243" t="s">
        <v>1570</v>
      </c>
      <c r="E65" s="139" t="s">
        <v>1571</v>
      </c>
      <c r="F65" s="139">
        <v>4</v>
      </c>
      <c r="G65" s="139"/>
      <c r="H65" s="139" t="s">
        <v>170</v>
      </c>
      <c r="I65" s="139" t="s">
        <v>1493</v>
      </c>
      <c r="J65" s="139" t="s">
        <v>1457</v>
      </c>
      <c r="K65" s="139">
        <v>29</v>
      </c>
      <c r="L65" s="140" t="s">
        <v>1554</v>
      </c>
      <c r="M65" s="139" t="s">
        <v>76</v>
      </c>
      <c r="N65" s="139" t="str">
        <f t="array" aca="1" ref="N65" ca="1">IF(ISERROR(MATCH(1,--(ISERROR(SEARCH($D65,INDIRECT("'"&amp;M65&amp;"'!"&amp;CHAR(MATCH("CAB2D Field",INDIRECT("'"&amp;M65&amp;"'!"&amp;"A1"&amp;":"&amp;"BZ1"),0)+64)&amp;"1"&amp;":"&amp;CHAR(MATCH("CAB2D Field",INDIRECT("'"&amp;M65&amp;"'!"&amp;"A1"&amp;":"&amp;"BZ1"),0)+64)&amp;"100")))=FALSE),0)),"",INDEX(INDIRECT("'"&amp;M65&amp;"'!"&amp;CHAR(MATCH("Token",INDIRECT("'"&amp;M65&amp;"'!"&amp;"A1"&amp;":"&amp;"BZ1"),0)+64)&amp;"1"&amp;":"&amp;CHAR(MATCH("Token",INDIRECT("'"&amp;M65&amp;"'!"&amp;"A1"&amp;":"&amp;"BZ1"),0)+64)&amp;"100"),MATCH(1,--(ISERROR(SEARCH($D65,INDIRECT("'"&amp;M65&amp;"'!"&amp;CHAR(MATCH("CAB2D Field",INDIRECT("'"&amp;M65&amp;"'!"&amp;"A1"&amp;":"&amp;"BZ1"),0)+64)&amp;"1"&amp;":"&amp;CHAR(MATCH("CAB2D Field",INDIRECT("'"&amp;M65&amp;"'!"&amp;"A1"&amp;":"&amp;"BZ1"),0)+64)&amp;"100")))=FALSE),0)))</f>
        <v/>
      </c>
      <c r="O65" s="139" t="str">
        <f t="shared" ca="1" si="3"/>
        <v/>
      </c>
      <c r="P65" s="139"/>
      <c r="Q65" s="139" t="str">
        <f t="array" aca="1" ref="Q65" ca="1">IF(ISERROR(MATCH($D65,INDIRECT("'"&amp;P65&amp;"'!"&amp;CHAR(MATCH("CAB2D Field",INDIRECT("'"&amp;P65&amp;"'!"&amp;"A1"&amp;":"&amp;"BZ1"),0)+64)&amp;"1"&amp;":"&amp;CHAR(MATCH("CAB2D Field",INDIRECT("'"&amp;P65&amp;"'!"&amp;"A1"&amp;":"&amp;"BZ1"),0)+64)&amp;"100"),0)),"",INDEX(INDIRECT("'"&amp;P65&amp;"'!"&amp;CHAR(MATCH("Token",INDIRECT("'"&amp;P65&amp;"'!"&amp;"A1"&amp;":"&amp;"BZ1"),0)+64)&amp;"1"&amp;":"&amp;CHAR(MATCH("Token",INDIRECT("'"&amp;P65&amp;"'!"&amp;"A1"&amp;":"&amp;"BZ1"),0)+64)&amp;"100"),MATCH($D65,INDIRECT("'"&amp;P65&amp;"'!"&amp;CHAR(MATCH("CAB2D Field",INDIRECT("'"&amp;P65&amp;"'!"&amp;"A1"&amp;":"&amp;"BZ1"),0)+64)&amp;"1"&amp;":"&amp;CHAR(MATCH("CAB2D Field",INDIRECT("'"&amp;P65&amp;"'!"&amp;"A1"&amp;":"&amp;"BZ1"),0)+64)&amp;"100"),0)))</f>
        <v/>
      </c>
      <c r="R65" s="139" t="str">
        <f t="array" aca="1" ref="R65" ca="1">IF(ISERROR(MATCH($D65,INDIRECT("'"&amp;P65&amp;"'!"&amp;CHAR(MATCH("CAB2D Field",INDIRECT("'"&amp;P65&amp;"'!"&amp;"A1"&amp;":"&amp;"BZ1"),0)+64)&amp;"1"&amp;":"&amp;CHAR(MATCH("CAB2D Field",INDIRECT("'"&amp;P65&amp;"'!"&amp;"A1"&amp;":"&amp;"BZ1"),0)+64)&amp;"100"),0)),"",INDEX(INDIRECT("'"&amp;P65&amp;"'!"&amp;CHAR(MATCH("Length",INDIRECT("'"&amp;P65&amp;"'!"&amp;"A1"&amp;":"&amp;"BZ1"),0)+64)&amp;"1"&amp;":"&amp;CHAR(MATCH("Length",INDIRECT("'"&amp;P65&amp;"'!"&amp;"A1"&amp;":"&amp;"BZ1"),0)+64)&amp;"100"),MATCH($D65,INDIRECT("'"&amp;P65&amp;"'!"&amp;CHAR(MATCH("CAB2D Field",INDIRECT("'"&amp;P65&amp;"'!"&amp;"A1"&amp;":"&amp;"BZ1"),0)+64)&amp;"1"&amp;":"&amp;CHAR(MATCH("CAB2D Field",INDIRECT("'"&amp;P65&amp;"'!"&amp;"A1"&amp;":"&amp;"BZ1"),0)+64)&amp;"100"),0)))</f>
        <v/>
      </c>
      <c r="S65" s="139">
        <f t="shared" ca="1" si="2"/>
        <v>4</v>
      </c>
      <c r="T65" s="139" t="str">
        <f t="array" aca="1" ref="T65" ca="1">IF(ISERROR(MATCH(1,--(ISERROR(SEARCH($D65,INDIRECT("'"&amp;M65&amp;"'!"&amp;CHAR(MATCH("CAB2D Field",INDIRECT("'"&amp;M65&amp;"'!"&amp;"A1"&amp;":"&amp;"BZ1"),0)+64)&amp;"1"&amp;":"&amp;CHAR(MATCH("CAB2D Field",INDIRECT("'"&amp;M65&amp;"'!"&amp;"A1"&amp;":"&amp;"BZ1"),0)+64)&amp;"100")))=FALSE),0)),"",INDEX(INDIRECT("'"&amp;M65&amp;"'!"&amp;CHAR(MATCH("Optional mandatory",INDIRECT("'"&amp;M65&amp;"'!"&amp;"A1"&amp;":"&amp;"BZ1"),0)+64)&amp;"1"&amp;":"&amp;CHAR(MATCH("Optional mandatory",INDIRECT("'"&amp;M65&amp;"'!"&amp;"A1"&amp;":"&amp;"BZ1"),0)+64)&amp;"100"),MATCH(1,--(ISERROR(SEARCH($D65,INDIRECT("'"&amp;M65&amp;"'!"&amp;CHAR(MATCH("CAB2D Field",INDIRECT("'"&amp;M65&amp;"'!"&amp;"A1"&amp;":"&amp;"BZ1"),0)+64)&amp;"1"&amp;":"&amp;CHAR(MATCH("CAB2D Field",INDIRECT("'"&amp;M65&amp;"'!"&amp;"A1"&amp;":"&amp;"BZ1"),0)+64)&amp;"100")))=FALSE),0)))</f>
        <v/>
      </c>
      <c r="U65" s="139" t="str">
        <f t="array" aca="1" ref="U65" ca="1">IF(M65="N/A",H65,IF(ISERROR(MATCH(1,--(ISERROR(SEARCH($D65,INDIRECT("'"&amp;M65&amp;"'!"&amp;CHAR(MATCH("CAB2D Field",INDIRECT("'"&amp;M65&amp;"'!"&amp;"A1"&amp;":"&amp;"BZ1"),0)+64)&amp;"1"&amp;":"&amp;CHAR(MATCH("CAB2D Field",INDIRECT("'"&amp;M65&amp;"'!"&amp;"A1"&amp;":"&amp;"BZ1"),0)+64)&amp;"100")))=FALSE),0)),"",INDEX(INDIRECT("'"&amp;M65&amp;"'!"&amp;CHAR(MATCH("Data type",INDIRECT("'"&amp;M65&amp;"'!"&amp;"A1"&amp;":"&amp;"BZ1"),0)+64)&amp;"1"&amp;":"&amp;CHAR(MATCH("Data type",INDIRECT("'"&amp;M65&amp;"'!"&amp;"A1"&amp;":"&amp;"BZ1"),0)+64)&amp;"100"),MATCH(1,--(ISERROR(SEARCH($D65,INDIRECT("'"&amp;M65&amp;"'!"&amp;CHAR(MATCH("CAB2D Field",INDIRECT("'"&amp;M65&amp;"'!"&amp;"A1"&amp;":"&amp;"BZ1"),0)+64)&amp;"1"&amp;":"&amp;CHAR(MATCH("CAB2D Field",INDIRECT("'"&amp;M65&amp;"'!"&amp;"A1"&amp;":"&amp;"BZ1"),0)+64)&amp;"100")))=FALSE),0))))</f>
        <v>AN</v>
      </c>
    </row>
    <row r="66" spans="1:21" x14ac:dyDescent="0.25">
      <c r="A66" s="133">
        <f t="shared" si="1"/>
        <v>63</v>
      </c>
      <c r="B66" s="139" t="s">
        <v>1568</v>
      </c>
      <c r="C66" s="139" t="s">
        <v>1572</v>
      </c>
      <c r="D66" s="243" t="s">
        <v>1181</v>
      </c>
      <c r="E66" s="139" t="s">
        <v>1573</v>
      </c>
      <c r="F66" s="139">
        <v>3</v>
      </c>
      <c r="G66" s="139"/>
      <c r="H66" s="139" t="s">
        <v>170</v>
      </c>
      <c r="I66" s="139">
        <v>1</v>
      </c>
      <c r="J66" s="139" t="s">
        <v>1457</v>
      </c>
      <c r="K66" s="139"/>
      <c r="L66" s="140" t="s">
        <v>1574</v>
      </c>
      <c r="M66" s="139" t="s">
        <v>1575</v>
      </c>
      <c r="N66" s="139" t="str">
        <f t="array" aca="1" ref="N66" ca="1">IF(ISERROR(MATCH(1,--(ISERROR(SEARCH($D66,INDIRECT("'"&amp;M66&amp;"'!"&amp;CHAR(MATCH("CAB2D Field",INDIRECT("'"&amp;M66&amp;"'!"&amp;"A1"&amp;":"&amp;"BZ1"),0)+64)&amp;"1"&amp;":"&amp;CHAR(MATCH("CAB2D Field",INDIRECT("'"&amp;M66&amp;"'!"&amp;"A1"&amp;":"&amp;"BZ1"),0)+64)&amp;"100")))=FALSE),0)),"",INDEX(INDIRECT("'"&amp;M66&amp;"'!"&amp;CHAR(MATCH("Token",INDIRECT("'"&amp;M66&amp;"'!"&amp;"A1"&amp;":"&amp;"BZ1"),0)+64)&amp;"1"&amp;":"&amp;CHAR(MATCH("Token",INDIRECT("'"&amp;M66&amp;"'!"&amp;"A1"&amp;":"&amp;"BZ1"),0)+64)&amp;"100"),MATCH(1,--(ISERROR(SEARCH($D66,INDIRECT("'"&amp;M66&amp;"'!"&amp;CHAR(MATCH("CAB2D Field",INDIRECT("'"&amp;M66&amp;"'!"&amp;"A1"&amp;":"&amp;"BZ1"),0)+64)&amp;"1"&amp;":"&amp;CHAR(MATCH("CAB2D Field",INDIRECT("'"&amp;M66&amp;"'!"&amp;"A1"&amp;":"&amp;"BZ1"),0)+64)&amp;"100")))=FALSE),0)))</f>
        <v>NCURRENCY</v>
      </c>
      <c r="O66" s="139">
        <f t="shared" ca="1" si="3"/>
        <v>3</v>
      </c>
      <c r="P66" s="139"/>
      <c r="Q66" s="139" t="str">
        <f t="array" aca="1" ref="Q66" ca="1">IF(ISERROR(MATCH($D66,INDIRECT("'"&amp;P66&amp;"'!"&amp;CHAR(MATCH("CAB2D Field",INDIRECT("'"&amp;P66&amp;"'!"&amp;"A1"&amp;":"&amp;"BZ1"),0)+64)&amp;"1"&amp;":"&amp;CHAR(MATCH("CAB2D Field",INDIRECT("'"&amp;P66&amp;"'!"&amp;"A1"&amp;":"&amp;"BZ1"),0)+64)&amp;"100"),0)),"",INDEX(INDIRECT("'"&amp;P66&amp;"'!"&amp;CHAR(MATCH("Token",INDIRECT("'"&amp;P66&amp;"'!"&amp;"A1"&amp;":"&amp;"BZ1"),0)+64)&amp;"1"&amp;":"&amp;CHAR(MATCH("Token",INDIRECT("'"&amp;P66&amp;"'!"&amp;"A1"&amp;":"&amp;"BZ1"),0)+64)&amp;"100"),MATCH($D66,INDIRECT("'"&amp;P66&amp;"'!"&amp;CHAR(MATCH("CAB2D Field",INDIRECT("'"&amp;P66&amp;"'!"&amp;"A1"&amp;":"&amp;"BZ1"),0)+64)&amp;"1"&amp;":"&amp;CHAR(MATCH("CAB2D Field",INDIRECT("'"&amp;P66&amp;"'!"&amp;"A1"&amp;":"&amp;"BZ1"),0)+64)&amp;"100"),0)))</f>
        <v/>
      </c>
      <c r="R66" s="139" t="str">
        <f t="array" aca="1" ref="R66" ca="1">IF(ISERROR(MATCH($D66,INDIRECT("'"&amp;P66&amp;"'!"&amp;CHAR(MATCH("CAB2D Field",INDIRECT("'"&amp;P66&amp;"'!"&amp;"A1"&amp;":"&amp;"BZ1"),0)+64)&amp;"1"&amp;":"&amp;CHAR(MATCH("CAB2D Field",INDIRECT("'"&amp;P66&amp;"'!"&amp;"A1"&amp;":"&amp;"BZ1"),0)+64)&amp;"100"),0)),"",INDEX(INDIRECT("'"&amp;P66&amp;"'!"&amp;CHAR(MATCH("Length",INDIRECT("'"&amp;P66&amp;"'!"&amp;"A1"&amp;":"&amp;"BZ1"),0)+64)&amp;"1"&amp;":"&amp;CHAR(MATCH("Length",INDIRECT("'"&amp;P66&amp;"'!"&amp;"A1"&amp;":"&amp;"BZ1"),0)+64)&amp;"100"),MATCH($D66,INDIRECT("'"&amp;P66&amp;"'!"&amp;CHAR(MATCH("CAB2D Field",INDIRECT("'"&amp;P66&amp;"'!"&amp;"A1"&amp;":"&amp;"BZ1"),0)+64)&amp;"1"&amp;":"&amp;CHAR(MATCH("CAB2D Field",INDIRECT("'"&amp;P66&amp;"'!"&amp;"A1"&amp;":"&amp;"BZ1"),0)+64)&amp;"100"),0)))</f>
        <v/>
      </c>
      <c r="S66" s="139">
        <f t="shared" ca="1" si="2"/>
        <v>3</v>
      </c>
      <c r="T66" s="139" t="str">
        <f t="array" aca="1" ref="T66" ca="1">IF(ISERROR(MATCH(1,--(ISERROR(SEARCH($D66,INDIRECT("'"&amp;M66&amp;"'!"&amp;CHAR(MATCH("CAB2D Field",INDIRECT("'"&amp;M66&amp;"'!"&amp;"A1"&amp;":"&amp;"BZ1"),0)+64)&amp;"1"&amp;":"&amp;CHAR(MATCH("CAB2D Field",INDIRECT("'"&amp;M66&amp;"'!"&amp;"A1"&amp;":"&amp;"BZ1"),0)+64)&amp;"100")))=FALSE),0)),"",INDEX(INDIRECT("'"&amp;M66&amp;"'!"&amp;CHAR(MATCH("Optional mandatory",INDIRECT("'"&amp;M66&amp;"'!"&amp;"A1"&amp;":"&amp;"BZ1"),0)+64)&amp;"1"&amp;":"&amp;CHAR(MATCH("Optional mandatory",INDIRECT("'"&amp;M66&amp;"'!"&amp;"A1"&amp;":"&amp;"BZ1"),0)+64)&amp;"100"),MATCH(1,--(ISERROR(SEARCH($D66,INDIRECT("'"&amp;M66&amp;"'!"&amp;CHAR(MATCH("CAB2D Field",INDIRECT("'"&amp;M66&amp;"'!"&amp;"A1"&amp;":"&amp;"BZ1"),0)+64)&amp;"1"&amp;":"&amp;CHAR(MATCH("CAB2D Field",INDIRECT("'"&amp;M66&amp;"'!"&amp;"A1"&amp;":"&amp;"BZ1"),0)+64)&amp;"100")))=FALSE),0)))</f>
        <v>M</v>
      </c>
      <c r="U66" s="139" t="str">
        <f t="array" aca="1" ref="U66" ca="1">IF(M66="N/A",H66,IF(ISERROR(MATCH(1,--(ISERROR(SEARCH($D66,INDIRECT("'"&amp;M66&amp;"'!"&amp;CHAR(MATCH("CAB2D Field",INDIRECT("'"&amp;M66&amp;"'!"&amp;"A1"&amp;":"&amp;"BZ1"),0)+64)&amp;"1"&amp;":"&amp;CHAR(MATCH("CAB2D Field",INDIRECT("'"&amp;M66&amp;"'!"&amp;"A1"&amp;":"&amp;"BZ1"),0)+64)&amp;"100")))=FALSE),0)),"",INDEX(INDIRECT("'"&amp;M66&amp;"'!"&amp;CHAR(MATCH("Data type",INDIRECT("'"&amp;M66&amp;"'!"&amp;"A1"&amp;":"&amp;"BZ1"),0)+64)&amp;"1"&amp;":"&amp;CHAR(MATCH("Data type",INDIRECT("'"&amp;M66&amp;"'!"&amp;"A1"&amp;":"&amp;"BZ1"),0)+64)&amp;"100"),MATCH(1,--(ISERROR(SEARCH($D66,INDIRECT("'"&amp;M66&amp;"'!"&amp;CHAR(MATCH("CAB2D Field",INDIRECT("'"&amp;M66&amp;"'!"&amp;"A1"&amp;":"&amp;"BZ1"),0)+64)&amp;"1"&amp;":"&amp;CHAR(MATCH("CAB2D Field",INDIRECT("'"&amp;M66&amp;"'!"&amp;"A1"&amp;":"&amp;"BZ1"),0)+64)&amp;"100")))=FALSE),0))))</f>
        <v>AN</v>
      </c>
    </row>
    <row r="67" spans="1:21" x14ac:dyDescent="0.25">
      <c r="A67" s="133">
        <f t="shared" si="1"/>
        <v>64</v>
      </c>
      <c r="B67" s="139" t="s">
        <v>1568</v>
      </c>
      <c r="C67" s="139" t="s">
        <v>1576</v>
      </c>
      <c r="D67" s="243" t="s">
        <v>1177</v>
      </c>
      <c r="E67" s="139" t="s">
        <v>1577</v>
      </c>
      <c r="F67" s="139">
        <v>10</v>
      </c>
      <c r="G67" s="139"/>
      <c r="H67" s="139" t="s">
        <v>170</v>
      </c>
      <c r="I67" s="139">
        <v>1</v>
      </c>
      <c r="J67" s="139" t="s">
        <v>1457</v>
      </c>
      <c r="K67" s="139"/>
      <c r="L67" s="140" t="s">
        <v>1578</v>
      </c>
      <c r="M67" s="139" t="s">
        <v>1575</v>
      </c>
      <c r="N67" s="139" t="str">
        <f t="array" aca="1" ref="N67" ca="1">IF(ISERROR(MATCH(1,--(ISERROR(SEARCH($D67,INDIRECT("'"&amp;M67&amp;"'!"&amp;CHAR(MATCH("CAB2D Field",INDIRECT("'"&amp;M67&amp;"'!"&amp;"A1"&amp;":"&amp;"BZ1"),0)+64)&amp;"1"&amp;":"&amp;CHAR(MATCH("CAB2D Field",INDIRECT("'"&amp;M67&amp;"'!"&amp;"A1"&amp;":"&amp;"BZ1"),0)+64)&amp;"100")))=FALSE),0)),"",INDEX(INDIRECT("'"&amp;M67&amp;"'!"&amp;CHAR(MATCH("Token",INDIRECT("'"&amp;M67&amp;"'!"&amp;"A1"&amp;":"&amp;"BZ1"),0)+64)&amp;"1"&amp;":"&amp;CHAR(MATCH("Token",INDIRECT("'"&amp;M67&amp;"'!"&amp;"A1"&amp;":"&amp;"BZ1"),0)+64)&amp;"100"),MATCH(1,--(ISERROR(SEARCH($D67,INDIRECT("'"&amp;M67&amp;"'!"&amp;CHAR(MATCH("CAB2D Field",INDIRECT("'"&amp;M67&amp;"'!"&amp;"A1"&amp;":"&amp;"BZ1"),0)+64)&amp;"1"&amp;":"&amp;CHAR(MATCH("CAB2D Field",INDIRECT("'"&amp;M67&amp;"'!"&amp;"A1"&amp;":"&amp;"BZ1"),0)+64)&amp;"100")))=FALSE),0)))</f>
        <v>NAMOUNT</v>
      </c>
      <c r="O67" s="139">
        <f t="shared" ca="1" si="3"/>
        <v>15</v>
      </c>
      <c r="P67" s="139"/>
      <c r="Q67" s="139" t="str">
        <f t="array" aca="1" ref="Q67" ca="1">IF(ISERROR(MATCH($D67,INDIRECT("'"&amp;P67&amp;"'!"&amp;CHAR(MATCH("CAB2D Field",INDIRECT("'"&amp;P67&amp;"'!"&amp;"A1"&amp;":"&amp;"BZ1"),0)+64)&amp;"1"&amp;":"&amp;CHAR(MATCH("CAB2D Field",INDIRECT("'"&amp;P67&amp;"'!"&amp;"A1"&amp;":"&amp;"BZ1"),0)+64)&amp;"100"),0)),"",INDEX(INDIRECT("'"&amp;P67&amp;"'!"&amp;CHAR(MATCH("Token",INDIRECT("'"&amp;P67&amp;"'!"&amp;"A1"&amp;":"&amp;"BZ1"),0)+64)&amp;"1"&amp;":"&amp;CHAR(MATCH("Token",INDIRECT("'"&amp;P67&amp;"'!"&amp;"A1"&amp;":"&amp;"BZ1"),0)+64)&amp;"100"),MATCH($D67,INDIRECT("'"&amp;P67&amp;"'!"&amp;CHAR(MATCH("CAB2D Field",INDIRECT("'"&amp;P67&amp;"'!"&amp;"A1"&amp;":"&amp;"BZ1"),0)+64)&amp;"1"&amp;":"&amp;CHAR(MATCH("CAB2D Field",INDIRECT("'"&amp;P67&amp;"'!"&amp;"A1"&amp;":"&amp;"BZ1"),0)+64)&amp;"100"),0)))</f>
        <v/>
      </c>
      <c r="R67" s="139" t="str">
        <f t="array" aca="1" ref="R67" ca="1">IF(ISERROR(MATCH($D67,INDIRECT("'"&amp;P67&amp;"'!"&amp;CHAR(MATCH("CAB2D Field",INDIRECT("'"&amp;P67&amp;"'!"&amp;"A1"&amp;":"&amp;"BZ1"),0)+64)&amp;"1"&amp;":"&amp;CHAR(MATCH("CAB2D Field",INDIRECT("'"&amp;P67&amp;"'!"&amp;"A1"&amp;":"&amp;"BZ1"),0)+64)&amp;"100"),0)),"",INDEX(INDIRECT("'"&amp;P67&amp;"'!"&amp;CHAR(MATCH("Length",INDIRECT("'"&amp;P67&amp;"'!"&amp;"A1"&amp;":"&amp;"BZ1"),0)+64)&amp;"1"&amp;":"&amp;CHAR(MATCH("Length",INDIRECT("'"&amp;P67&amp;"'!"&amp;"A1"&amp;":"&amp;"BZ1"),0)+64)&amp;"100"),MATCH($D67,INDIRECT("'"&amp;P67&amp;"'!"&amp;CHAR(MATCH("CAB2D Field",INDIRECT("'"&amp;P67&amp;"'!"&amp;"A1"&amp;":"&amp;"BZ1"),0)+64)&amp;"1"&amp;":"&amp;CHAR(MATCH("CAB2D Field",INDIRECT("'"&amp;P67&amp;"'!"&amp;"A1"&amp;":"&amp;"BZ1"),0)+64)&amp;"100"),0)))</f>
        <v/>
      </c>
      <c r="S67" s="139">
        <f t="shared" ca="1" si="2"/>
        <v>15</v>
      </c>
      <c r="T67" s="139" t="str">
        <f t="array" aca="1" ref="T67" ca="1">IF(ISERROR(MATCH(1,--(ISERROR(SEARCH($D67,INDIRECT("'"&amp;M67&amp;"'!"&amp;CHAR(MATCH("CAB2D Field",INDIRECT("'"&amp;M67&amp;"'!"&amp;"A1"&amp;":"&amp;"BZ1"),0)+64)&amp;"1"&amp;":"&amp;CHAR(MATCH("CAB2D Field",INDIRECT("'"&amp;M67&amp;"'!"&amp;"A1"&amp;":"&amp;"BZ1"),0)+64)&amp;"100")))=FALSE),0)),"",INDEX(INDIRECT("'"&amp;M67&amp;"'!"&amp;CHAR(MATCH("Optional mandatory",INDIRECT("'"&amp;M67&amp;"'!"&amp;"A1"&amp;":"&amp;"BZ1"),0)+64)&amp;"1"&amp;":"&amp;CHAR(MATCH("Optional mandatory",INDIRECT("'"&amp;M67&amp;"'!"&amp;"A1"&amp;":"&amp;"BZ1"),0)+64)&amp;"100"),MATCH(1,--(ISERROR(SEARCH($D67,INDIRECT("'"&amp;M67&amp;"'!"&amp;CHAR(MATCH("CAB2D Field",INDIRECT("'"&amp;M67&amp;"'!"&amp;"A1"&amp;":"&amp;"BZ1"),0)+64)&amp;"1"&amp;":"&amp;CHAR(MATCH("CAB2D Field",INDIRECT("'"&amp;M67&amp;"'!"&amp;"A1"&amp;":"&amp;"BZ1"),0)+64)&amp;"100")))=FALSE),0)))</f>
        <v>M</v>
      </c>
      <c r="U67" s="139" t="str">
        <f t="array" aca="1" ref="U67" ca="1">IF(M67="N/A",H67,IF(ISERROR(MATCH(1,--(ISERROR(SEARCH($D67,INDIRECT("'"&amp;M67&amp;"'!"&amp;CHAR(MATCH("CAB2D Field",INDIRECT("'"&amp;M67&amp;"'!"&amp;"A1"&amp;":"&amp;"BZ1"),0)+64)&amp;"1"&amp;":"&amp;CHAR(MATCH("CAB2D Field",INDIRECT("'"&amp;M67&amp;"'!"&amp;"A1"&amp;":"&amp;"BZ1"),0)+64)&amp;"100")))=FALSE),0)),"",INDEX(INDIRECT("'"&amp;M67&amp;"'!"&amp;CHAR(MATCH("Data type",INDIRECT("'"&amp;M67&amp;"'!"&amp;"A1"&amp;":"&amp;"BZ1"),0)+64)&amp;"1"&amp;":"&amp;CHAR(MATCH("Data type",INDIRECT("'"&amp;M67&amp;"'!"&amp;"A1"&amp;":"&amp;"BZ1"),0)+64)&amp;"100"),MATCH(1,--(ISERROR(SEARCH($D67,INDIRECT("'"&amp;M67&amp;"'!"&amp;CHAR(MATCH("CAB2D Field",INDIRECT("'"&amp;M67&amp;"'!"&amp;"A1"&amp;":"&amp;"BZ1"),0)+64)&amp;"1"&amp;":"&amp;CHAR(MATCH("CAB2D Field",INDIRECT("'"&amp;M67&amp;"'!"&amp;"A1"&amp;":"&amp;"BZ1"),0)+64)&amp;"100")))=FALSE),0))))</f>
        <v>N</v>
      </c>
    </row>
    <row r="68" spans="1:21" x14ac:dyDescent="0.25">
      <c r="A68" s="133">
        <f t="shared" si="1"/>
        <v>65</v>
      </c>
      <c r="B68" s="139" t="s">
        <v>1568</v>
      </c>
      <c r="C68" s="139" t="s">
        <v>1579</v>
      </c>
      <c r="D68" s="243" t="s">
        <v>1184</v>
      </c>
      <c r="E68" s="139" t="s">
        <v>1580</v>
      </c>
      <c r="F68" s="139">
        <v>1</v>
      </c>
      <c r="G68" s="139"/>
      <c r="H68" s="139" t="s">
        <v>166</v>
      </c>
      <c r="I68" s="139">
        <v>1</v>
      </c>
      <c r="J68" s="139" t="s">
        <v>1457</v>
      </c>
      <c r="K68" s="139"/>
      <c r="L68" s="140" t="s">
        <v>1581</v>
      </c>
      <c r="M68" s="139" t="s">
        <v>1575</v>
      </c>
      <c r="N68" s="139" t="str">
        <f t="array" aca="1" ref="N68" ca="1">IF(ISERROR(MATCH(1,--(ISERROR(SEARCH($D68,INDIRECT("'"&amp;M68&amp;"'!"&amp;CHAR(MATCH("CAB2D Field",INDIRECT("'"&amp;M68&amp;"'!"&amp;"A1"&amp;":"&amp;"BZ1"),0)+64)&amp;"1"&amp;":"&amp;CHAR(MATCH("CAB2D Field",INDIRECT("'"&amp;M68&amp;"'!"&amp;"A1"&amp;":"&amp;"BZ1"),0)+64)&amp;"100")))=FALSE),0)),"",INDEX(INDIRECT("'"&amp;M68&amp;"'!"&amp;CHAR(MATCH("Token",INDIRECT("'"&amp;M68&amp;"'!"&amp;"A1"&amp;":"&amp;"BZ1"),0)+64)&amp;"1"&amp;":"&amp;CHAR(MATCH("Token",INDIRECT("'"&amp;M68&amp;"'!"&amp;"A1"&amp;":"&amp;"BZ1"),0)+64)&amp;"100"),MATCH(1,--(ISERROR(SEARCH($D68,INDIRECT("'"&amp;M68&amp;"'!"&amp;CHAR(MATCH("CAB2D Field",INDIRECT("'"&amp;M68&amp;"'!"&amp;"A1"&amp;":"&amp;"BZ1"),0)+64)&amp;"1"&amp;":"&amp;CHAR(MATCH("CAB2D Field",INDIRECT("'"&amp;M68&amp;"'!"&amp;"A1"&amp;":"&amp;"BZ1"),0)+64)&amp;"100")))=FALSE),0)))</f>
        <v>NCOLLECTTYPE</v>
      </c>
      <c r="O68" s="139">
        <f t="shared" ca="1" si="3"/>
        <v>1</v>
      </c>
      <c r="P68" s="139"/>
      <c r="Q68" s="139" t="str">
        <f t="array" aca="1" ref="Q68" ca="1">IF(ISERROR(MATCH($D68,INDIRECT("'"&amp;P68&amp;"'!"&amp;CHAR(MATCH("CAB2D Field",INDIRECT("'"&amp;P68&amp;"'!"&amp;"A1"&amp;":"&amp;"BZ1"),0)+64)&amp;"1"&amp;":"&amp;CHAR(MATCH("CAB2D Field",INDIRECT("'"&amp;P68&amp;"'!"&amp;"A1"&amp;":"&amp;"BZ1"),0)+64)&amp;"100"),0)),"",INDEX(INDIRECT("'"&amp;P68&amp;"'!"&amp;CHAR(MATCH("Token",INDIRECT("'"&amp;P68&amp;"'!"&amp;"A1"&amp;":"&amp;"BZ1"),0)+64)&amp;"1"&amp;":"&amp;CHAR(MATCH("Token",INDIRECT("'"&amp;P68&amp;"'!"&amp;"A1"&amp;":"&amp;"BZ1"),0)+64)&amp;"100"),MATCH($D68,INDIRECT("'"&amp;P68&amp;"'!"&amp;CHAR(MATCH("CAB2D Field",INDIRECT("'"&amp;P68&amp;"'!"&amp;"A1"&amp;":"&amp;"BZ1"),0)+64)&amp;"1"&amp;":"&amp;CHAR(MATCH("CAB2D Field",INDIRECT("'"&amp;P68&amp;"'!"&amp;"A1"&amp;":"&amp;"BZ1"),0)+64)&amp;"100"),0)))</f>
        <v/>
      </c>
      <c r="R68" s="139" t="str">
        <f t="array" aca="1" ref="R68" ca="1">IF(ISERROR(MATCH($D68,INDIRECT("'"&amp;P68&amp;"'!"&amp;CHAR(MATCH("CAB2D Field",INDIRECT("'"&amp;P68&amp;"'!"&amp;"A1"&amp;":"&amp;"BZ1"),0)+64)&amp;"1"&amp;":"&amp;CHAR(MATCH("CAB2D Field",INDIRECT("'"&amp;P68&amp;"'!"&amp;"A1"&amp;":"&amp;"BZ1"),0)+64)&amp;"100"),0)),"",INDEX(INDIRECT("'"&amp;P68&amp;"'!"&amp;CHAR(MATCH("Length",INDIRECT("'"&amp;P68&amp;"'!"&amp;"A1"&amp;":"&amp;"BZ1"),0)+64)&amp;"1"&amp;":"&amp;CHAR(MATCH("Length",INDIRECT("'"&amp;P68&amp;"'!"&amp;"A1"&amp;":"&amp;"BZ1"),0)+64)&amp;"100"),MATCH($D68,INDIRECT("'"&amp;P68&amp;"'!"&amp;CHAR(MATCH("CAB2D Field",INDIRECT("'"&amp;P68&amp;"'!"&amp;"A1"&amp;":"&amp;"BZ1"),0)+64)&amp;"1"&amp;":"&amp;CHAR(MATCH("CAB2D Field",INDIRECT("'"&amp;P68&amp;"'!"&amp;"A1"&amp;":"&amp;"BZ1"),0)+64)&amp;"100"),0)))</f>
        <v/>
      </c>
      <c r="S68" s="139">
        <f t="shared" ca="1" si="2"/>
        <v>1</v>
      </c>
      <c r="T68" s="139" t="str">
        <f t="array" aca="1" ref="T68" ca="1">IF(ISERROR(MATCH(1,--(ISERROR(SEARCH($D68,INDIRECT("'"&amp;M68&amp;"'!"&amp;CHAR(MATCH("CAB2D Field",INDIRECT("'"&amp;M68&amp;"'!"&amp;"A1"&amp;":"&amp;"BZ1"),0)+64)&amp;"1"&amp;":"&amp;CHAR(MATCH("CAB2D Field",INDIRECT("'"&amp;M68&amp;"'!"&amp;"A1"&amp;":"&amp;"BZ1"),0)+64)&amp;"100")))=FALSE),0)),"",INDEX(INDIRECT("'"&amp;M68&amp;"'!"&amp;CHAR(MATCH("Optional mandatory",INDIRECT("'"&amp;M68&amp;"'!"&amp;"A1"&amp;":"&amp;"BZ1"),0)+64)&amp;"1"&amp;":"&amp;CHAR(MATCH("Optional mandatory",INDIRECT("'"&amp;M68&amp;"'!"&amp;"A1"&amp;":"&amp;"BZ1"),0)+64)&amp;"100"),MATCH(1,--(ISERROR(SEARCH($D68,INDIRECT("'"&amp;M68&amp;"'!"&amp;CHAR(MATCH("CAB2D Field",INDIRECT("'"&amp;M68&amp;"'!"&amp;"A1"&amp;":"&amp;"BZ1"),0)+64)&amp;"1"&amp;":"&amp;CHAR(MATCH("CAB2D Field",INDIRECT("'"&amp;M68&amp;"'!"&amp;"A1"&amp;":"&amp;"BZ1"),0)+64)&amp;"100")))=FALSE),0)))</f>
        <v>M</v>
      </c>
      <c r="U68" s="139" t="str">
        <f t="array" aca="1" ref="U68" ca="1">IF(M68="N/A",H68,IF(ISERROR(MATCH(1,--(ISERROR(SEARCH($D68,INDIRECT("'"&amp;M68&amp;"'!"&amp;CHAR(MATCH("CAB2D Field",INDIRECT("'"&amp;M68&amp;"'!"&amp;"A1"&amp;":"&amp;"BZ1"),0)+64)&amp;"1"&amp;":"&amp;CHAR(MATCH("CAB2D Field",INDIRECT("'"&amp;M68&amp;"'!"&amp;"A1"&amp;":"&amp;"BZ1"),0)+64)&amp;"100")))=FALSE),0)),"",INDEX(INDIRECT("'"&amp;M68&amp;"'!"&amp;CHAR(MATCH("Data type",INDIRECT("'"&amp;M68&amp;"'!"&amp;"A1"&amp;":"&amp;"BZ1"),0)+64)&amp;"1"&amp;":"&amp;CHAR(MATCH("Data type",INDIRECT("'"&amp;M68&amp;"'!"&amp;"A1"&amp;":"&amp;"BZ1"),0)+64)&amp;"100"),MATCH(1,--(ISERROR(SEARCH($D68,INDIRECT("'"&amp;M68&amp;"'!"&amp;CHAR(MATCH("CAB2D Field",INDIRECT("'"&amp;M68&amp;"'!"&amp;"A1"&amp;":"&amp;"BZ1"),0)+64)&amp;"1"&amp;":"&amp;CHAR(MATCH("CAB2D Field",INDIRECT("'"&amp;M68&amp;"'!"&amp;"A1"&amp;":"&amp;"BZ1"),0)+64)&amp;"100")))=FALSE),0))))</f>
        <v>N</v>
      </c>
    </row>
    <row r="69" spans="1:21" x14ac:dyDescent="0.25">
      <c r="A69" s="133">
        <f t="shared" ref="A69:A90" si="4">A68+1</f>
        <v>66</v>
      </c>
      <c r="B69" s="139" t="s">
        <v>1582</v>
      </c>
      <c r="C69" s="139"/>
      <c r="D69" s="243"/>
      <c r="E69" s="139" t="s">
        <v>1497</v>
      </c>
      <c r="F69" s="139">
        <v>1</v>
      </c>
      <c r="G69" s="139"/>
      <c r="H69" s="139" t="s">
        <v>154</v>
      </c>
      <c r="I69" s="139">
        <v>1</v>
      </c>
      <c r="J69" s="139"/>
      <c r="K69" s="139"/>
      <c r="L69" s="140" t="s">
        <v>1498</v>
      </c>
      <c r="M69" s="139" t="s">
        <v>76</v>
      </c>
      <c r="N69" s="139" t="str">
        <f t="array" aca="1" ref="N69" ca="1">IF(ISERROR(MATCH(1,--(ISERROR(SEARCH($D69,INDIRECT("'"&amp;M69&amp;"'!"&amp;CHAR(MATCH("CAB2D Field",INDIRECT("'"&amp;M69&amp;"'!"&amp;"A1"&amp;":"&amp;"BZ1"),0)+64)&amp;"1"&amp;":"&amp;CHAR(MATCH("CAB2D Field",INDIRECT("'"&amp;M69&amp;"'!"&amp;"A1"&amp;":"&amp;"BZ1"),0)+64)&amp;"100")))=FALSE),0)),"",INDEX(INDIRECT("'"&amp;M69&amp;"'!"&amp;CHAR(MATCH("Token",INDIRECT("'"&amp;M69&amp;"'!"&amp;"A1"&amp;":"&amp;"BZ1"),0)+64)&amp;"1"&amp;":"&amp;CHAR(MATCH("Token",INDIRECT("'"&amp;M69&amp;"'!"&amp;"A1"&amp;":"&amp;"BZ1"),0)+64)&amp;"100"),MATCH(1,--(ISERROR(SEARCH($D69,INDIRECT("'"&amp;M69&amp;"'!"&amp;CHAR(MATCH("CAB2D Field",INDIRECT("'"&amp;M69&amp;"'!"&amp;"A1"&amp;":"&amp;"BZ1"),0)+64)&amp;"1"&amp;":"&amp;CHAR(MATCH("CAB2D Field",INDIRECT("'"&amp;M69&amp;"'!"&amp;"A1"&amp;":"&amp;"BZ1"),0)+64)&amp;"100")))=FALSE),0)))</f>
        <v/>
      </c>
      <c r="O69" s="139" t="str">
        <f t="shared" ca="1" si="3"/>
        <v/>
      </c>
      <c r="P69" s="139"/>
      <c r="Q69" s="139" t="str">
        <f t="array" aca="1" ref="Q69" ca="1">IF(ISERROR(MATCH($D69,INDIRECT("'"&amp;P69&amp;"'!"&amp;CHAR(MATCH("CAB2D Field",INDIRECT("'"&amp;P69&amp;"'!"&amp;"A1"&amp;":"&amp;"BZ1"),0)+64)&amp;"1"&amp;":"&amp;CHAR(MATCH("CAB2D Field",INDIRECT("'"&amp;P69&amp;"'!"&amp;"A1"&amp;":"&amp;"BZ1"),0)+64)&amp;"100"),0)),"",INDEX(INDIRECT("'"&amp;P69&amp;"'!"&amp;CHAR(MATCH("Token",INDIRECT("'"&amp;P69&amp;"'!"&amp;"A1"&amp;":"&amp;"BZ1"),0)+64)&amp;"1"&amp;":"&amp;CHAR(MATCH("Token",INDIRECT("'"&amp;P69&amp;"'!"&amp;"A1"&amp;":"&amp;"BZ1"),0)+64)&amp;"100"),MATCH($D69,INDIRECT("'"&amp;P69&amp;"'!"&amp;CHAR(MATCH("CAB2D Field",INDIRECT("'"&amp;P69&amp;"'!"&amp;"A1"&amp;":"&amp;"BZ1"),0)+64)&amp;"1"&amp;":"&amp;CHAR(MATCH("CAB2D Field",INDIRECT("'"&amp;P69&amp;"'!"&amp;"A1"&amp;":"&amp;"BZ1"),0)+64)&amp;"100"),0)))</f>
        <v/>
      </c>
      <c r="R69" s="139" t="str">
        <f t="array" aca="1" ref="R69" ca="1">IF(ISERROR(MATCH($D69,INDIRECT("'"&amp;P69&amp;"'!"&amp;CHAR(MATCH("CAB2D Field",INDIRECT("'"&amp;P69&amp;"'!"&amp;"A1"&amp;":"&amp;"BZ1"),0)+64)&amp;"1"&amp;":"&amp;CHAR(MATCH("CAB2D Field",INDIRECT("'"&amp;P69&amp;"'!"&amp;"A1"&amp;":"&amp;"BZ1"),0)+64)&amp;"100"),0)),"",INDEX(INDIRECT("'"&amp;P69&amp;"'!"&amp;CHAR(MATCH("Length",INDIRECT("'"&amp;P69&amp;"'!"&amp;"A1"&amp;":"&amp;"BZ1"),0)+64)&amp;"1"&amp;":"&amp;CHAR(MATCH("Length",INDIRECT("'"&amp;P69&amp;"'!"&amp;"A1"&amp;":"&amp;"BZ1"),0)+64)&amp;"100"),MATCH($D69,INDIRECT("'"&amp;P69&amp;"'!"&amp;CHAR(MATCH("CAB2D Field",INDIRECT("'"&amp;P69&amp;"'!"&amp;"A1"&amp;":"&amp;"BZ1"),0)+64)&amp;"1"&amp;":"&amp;CHAR(MATCH("CAB2D Field",INDIRECT("'"&amp;P69&amp;"'!"&amp;"A1"&amp;":"&amp;"BZ1"),0)+64)&amp;"100"),0)))</f>
        <v/>
      </c>
      <c r="S69" s="139">
        <f t="shared" ref="S69:S98" ca="1" si="5">IF(M69&lt;&gt;"",IF(OR(O69&lt;&gt;"",R69&lt;&gt;""),MAX(O69,R69),MAX(F69,G69)),"")</f>
        <v>1</v>
      </c>
      <c r="T69" s="139" t="str">
        <f t="array" aca="1" ref="T69" ca="1">IF(ISERROR(MATCH(1,--(ISERROR(SEARCH($D69,INDIRECT("'"&amp;M69&amp;"'!"&amp;CHAR(MATCH("CAB2D Field",INDIRECT("'"&amp;M69&amp;"'!"&amp;"A1"&amp;":"&amp;"BZ1"),0)+64)&amp;"1"&amp;":"&amp;CHAR(MATCH("CAB2D Field",INDIRECT("'"&amp;M69&amp;"'!"&amp;"A1"&amp;":"&amp;"BZ1"),0)+64)&amp;"100")))=FALSE),0)),"",INDEX(INDIRECT("'"&amp;M69&amp;"'!"&amp;CHAR(MATCH("Optional mandatory",INDIRECT("'"&amp;M69&amp;"'!"&amp;"A1"&amp;":"&amp;"BZ1"),0)+64)&amp;"1"&amp;":"&amp;CHAR(MATCH("Optional mandatory",INDIRECT("'"&amp;M69&amp;"'!"&amp;"A1"&amp;":"&amp;"BZ1"),0)+64)&amp;"100"),MATCH(1,--(ISERROR(SEARCH($D69,INDIRECT("'"&amp;M69&amp;"'!"&amp;CHAR(MATCH("CAB2D Field",INDIRECT("'"&amp;M69&amp;"'!"&amp;"A1"&amp;":"&amp;"BZ1"),0)+64)&amp;"1"&amp;":"&amp;CHAR(MATCH("CAB2D Field",INDIRECT("'"&amp;M69&amp;"'!"&amp;"A1"&amp;":"&amp;"BZ1"),0)+64)&amp;"100")))=FALSE),0)))</f>
        <v/>
      </c>
      <c r="U69" s="139" t="str">
        <f t="array" aca="1" ref="U69" ca="1">IF(M69="N/A",H69,IF(ISERROR(MATCH(1,--(ISERROR(SEARCH($D69,INDIRECT("'"&amp;M69&amp;"'!"&amp;CHAR(MATCH("CAB2D Field",INDIRECT("'"&amp;M69&amp;"'!"&amp;"A1"&amp;":"&amp;"BZ1"),0)+64)&amp;"1"&amp;":"&amp;CHAR(MATCH("CAB2D Field",INDIRECT("'"&amp;M69&amp;"'!"&amp;"A1"&amp;":"&amp;"BZ1"),0)+64)&amp;"100")))=FALSE),0)),"",INDEX(INDIRECT("'"&amp;M69&amp;"'!"&amp;CHAR(MATCH("Data type",INDIRECT("'"&amp;M69&amp;"'!"&amp;"A1"&amp;":"&amp;"BZ1"),0)+64)&amp;"1"&amp;":"&amp;CHAR(MATCH("Data type",INDIRECT("'"&amp;M69&amp;"'!"&amp;"A1"&amp;":"&amp;"BZ1"),0)+64)&amp;"100"),MATCH(1,--(ISERROR(SEARCH($D69,INDIRECT("'"&amp;M69&amp;"'!"&amp;CHAR(MATCH("CAB2D Field",INDIRECT("'"&amp;M69&amp;"'!"&amp;"A1"&amp;":"&amp;"BZ1"),0)+64)&amp;"1"&amp;":"&amp;CHAR(MATCH("CAB2D Field",INDIRECT("'"&amp;M69&amp;"'!"&amp;"A1"&amp;":"&amp;"BZ1"),0)+64)&amp;"100")))=FALSE),0))))</f>
        <v>A</v>
      </c>
    </row>
    <row r="70" spans="1:21" x14ac:dyDescent="0.25">
      <c r="A70" s="133">
        <f t="shared" si="4"/>
        <v>67</v>
      </c>
      <c r="B70" s="139" t="s">
        <v>1582</v>
      </c>
      <c r="C70" s="139">
        <v>1</v>
      </c>
      <c r="D70" s="243" t="s">
        <v>1583</v>
      </c>
      <c r="E70" s="139" t="s">
        <v>1456</v>
      </c>
      <c r="F70" s="139">
        <v>2</v>
      </c>
      <c r="G70" s="139"/>
      <c r="H70" s="139" t="s">
        <v>166</v>
      </c>
      <c r="I70" s="139">
        <v>1</v>
      </c>
      <c r="J70" s="139" t="s">
        <v>1457</v>
      </c>
      <c r="K70" s="139"/>
      <c r="L70" s="140" t="s">
        <v>1501</v>
      </c>
      <c r="M70" s="139" t="s">
        <v>76</v>
      </c>
      <c r="N70" s="139" t="str">
        <f t="array" aca="1" ref="N70" ca="1">IF(ISERROR(MATCH(1,--(ISERROR(SEARCH($D70,INDIRECT("'"&amp;M70&amp;"'!"&amp;CHAR(MATCH("CAB2D Field",INDIRECT("'"&amp;M70&amp;"'!"&amp;"A1"&amp;":"&amp;"BZ1"),0)+64)&amp;"1"&amp;":"&amp;CHAR(MATCH("CAB2D Field",INDIRECT("'"&amp;M70&amp;"'!"&amp;"A1"&amp;":"&amp;"BZ1"),0)+64)&amp;"100")))=FALSE),0)),"",INDEX(INDIRECT("'"&amp;M70&amp;"'!"&amp;CHAR(MATCH("Token",INDIRECT("'"&amp;M70&amp;"'!"&amp;"A1"&amp;":"&amp;"BZ1"),0)+64)&amp;"1"&amp;":"&amp;CHAR(MATCH("Token",INDIRECT("'"&amp;M70&amp;"'!"&amp;"A1"&amp;":"&amp;"BZ1"),0)+64)&amp;"100"),MATCH(1,--(ISERROR(SEARCH($D70,INDIRECT("'"&amp;M70&amp;"'!"&amp;CHAR(MATCH("CAB2D Field",INDIRECT("'"&amp;M70&amp;"'!"&amp;"A1"&amp;":"&amp;"BZ1"),0)+64)&amp;"1"&amp;":"&amp;CHAR(MATCH("CAB2D Field",INDIRECT("'"&amp;M70&amp;"'!"&amp;"A1"&amp;":"&amp;"BZ1"),0)+64)&amp;"100")))=FALSE),0)))</f>
        <v/>
      </c>
      <c r="O70" s="139" t="str">
        <f t="shared" ca="1" si="3"/>
        <v/>
      </c>
      <c r="P70" s="139"/>
      <c r="Q70" s="139" t="str">
        <f t="array" aca="1" ref="Q70" ca="1">IF(ISERROR(MATCH($D70,INDIRECT("'"&amp;P70&amp;"'!"&amp;CHAR(MATCH("CAB2D Field",INDIRECT("'"&amp;P70&amp;"'!"&amp;"A1"&amp;":"&amp;"BZ1"),0)+64)&amp;"1"&amp;":"&amp;CHAR(MATCH("CAB2D Field",INDIRECT("'"&amp;P70&amp;"'!"&amp;"A1"&amp;":"&amp;"BZ1"),0)+64)&amp;"100"),0)),"",INDEX(INDIRECT("'"&amp;P70&amp;"'!"&amp;CHAR(MATCH("Token",INDIRECT("'"&amp;P70&amp;"'!"&amp;"A1"&amp;":"&amp;"BZ1"),0)+64)&amp;"1"&amp;":"&amp;CHAR(MATCH("Token",INDIRECT("'"&amp;P70&amp;"'!"&amp;"A1"&amp;":"&amp;"BZ1"),0)+64)&amp;"100"),MATCH($D70,INDIRECT("'"&amp;P70&amp;"'!"&amp;CHAR(MATCH("CAB2D Field",INDIRECT("'"&amp;P70&amp;"'!"&amp;"A1"&amp;":"&amp;"BZ1"),0)+64)&amp;"1"&amp;":"&amp;CHAR(MATCH("CAB2D Field",INDIRECT("'"&amp;P70&amp;"'!"&amp;"A1"&amp;":"&amp;"BZ1"),0)+64)&amp;"100"),0)))</f>
        <v/>
      </c>
      <c r="R70" s="139" t="str">
        <f t="array" aca="1" ref="R70" ca="1">IF(ISERROR(MATCH($D70,INDIRECT("'"&amp;P70&amp;"'!"&amp;CHAR(MATCH("CAB2D Field",INDIRECT("'"&amp;P70&amp;"'!"&amp;"A1"&amp;":"&amp;"BZ1"),0)+64)&amp;"1"&amp;":"&amp;CHAR(MATCH("CAB2D Field",INDIRECT("'"&amp;P70&amp;"'!"&amp;"A1"&amp;":"&amp;"BZ1"),0)+64)&amp;"100"),0)),"",INDEX(INDIRECT("'"&amp;P70&amp;"'!"&amp;CHAR(MATCH("Length",INDIRECT("'"&amp;P70&amp;"'!"&amp;"A1"&amp;":"&amp;"BZ1"),0)+64)&amp;"1"&amp;":"&amp;CHAR(MATCH("Length",INDIRECT("'"&amp;P70&amp;"'!"&amp;"A1"&amp;":"&amp;"BZ1"),0)+64)&amp;"100"),MATCH($D70,INDIRECT("'"&amp;P70&amp;"'!"&amp;CHAR(MATCH("CAB2D Field",INDIRECT("'"&amp;P70&amp;"'!"&amp;"A1"&amp;":"&amp;"BZ1"),0)+64)&amp;"1"&amp;":"&amp;CHAR(MATCH("CAB2D Field",INDIRECT("'"&amp;P70&amp;"'!"&amp;"A1"&amp;":"&amp;"BZ1"),0)+64)&amp;"100"),0)))</f>
        <v/>
      </c>
      <c r="S70" s="139">
        <f t="shared" ca="1" si="5"/>
        <v>2</v>
      </c>
      <c r="T70" s="139" t="str">
        <f t="array" aca="1" ref="T70" ca="1">IF(ISERROR(MATCH(1,--(ISERROR(SEARCH($D70,INDIRECT("'"&amp;M70&amp;"'!"&amp;CHAR(MATCH("CAB2D Field",INDIRECT("'"&amp;M70&amp;"'!"&amp;"A1"&amp;":"&amp;"BZ1"),0)+64)&amp;"1"&amp;":"&amp;CHAR(MATCH("CAB2D Field",INDIRECT("'"&amp;M70&amp;"'!"&amp;"A1"&amp;":"&amp;"BZ1"),0)+64)&amp;"100")))=FALSE),0)),"",INDEX(INDIRECT("'"&amp;M70&amp;"'!"&amp;CHAR(MATCH("Optional mandatory",INDIRECT("'"&amp;M70&amp;"'!"&amp;"A1"&amp;":"&amp;"BZ1"),0)+64)&amp;"1"&amp;":"&amp;CHAR(MATCH("Optional mandatory",INDIRECT("'"&amp;M70&amp;"'!"&amp;"A1"&amp;":"&amp;"BZ1"),0)+64)&amp;"100"),MATCH(1,--(ISERROR(SEARCH($D70,INDIRECT("'"&amp;M70&amp;"'!"&amp;CHAR(MATCH("CAB2D Field",INDIRECT("'"&amp;M70&amp;"'!"&amp;"A1"&amp;":"&amp;"BZ1"),0)+64)&amp;"1"&amp;":"&amp;CHAR(MATCH("CAB2D Field",INDIRECT("'"&amp;M70&amp;"'!"&amp;"A1"&amp;":"&amp;"BZ1"),0)+64)&amp;"100")))=FALSE),0)))</f>
        <v/>
      </c>
      <c r="U70" s="139" t="str">
        <f t="array" aca="1" ref="U70" ca="1">IF(M70="N/A",H70,IF(ISERROR(MATCH(1,--(ISERROR(SEARCH($D70,INDIRECT("'"&amp;M70&amp;"'!"&amp;CHAR(MATCH("CAB2D Field",INDIRECT("'"&amp;M70&amp;"'!"&amp;"A1"&amp;":"&amp;"BZ1"),0)+64)&amp;"1"&amp;":"&amp;CHAR(MATCH("CAB2D Field",INDIRECT("'"&amp;M70&amp;"'!"&amp;"A1"&amp;":"&amp;"BZ1"),0)+64)&amp;"100")))=FALSE),0)),"",INDEX(INDIRECT("'"&amp;M70&amp;"'!"&amp;CHAR(MATCH("Data type",INDIRECT("'"&amp;M70&amp;"'!"&amp;"A1"&amp;":"&amp;"BZ1"),0)+64)&amp;"1"&amp;":"&amp;CHAR(MATCH("Data type",INDIRECT("'"&amp;M70&amp;"'!"&amp;"A1"&amp;":"&amp;"BZ1"),0)+64)&amp;"100"),MATCH(1,--(ISERROR(SEARCH($D70,INDIRECT("'"&amp;M70&amp;"'!"&amp;CHAR(MATCH("CAB2D Field",INDIRECT("'"&amp;M70&amp;"'!"&amp;"A1"&amp;":"&amp;"BZ1"),0)+64)&amp;"1"&amp;":"&amp;CHAR(MATCH("CAB2D Field",INDIRECT("'"&amp;M70&amp;"'!"&amp;"A1"&amp;":"&amp;"BZ1"),0)+64)&amp;"100")))=FALSE),0))))</f>
        <v>N</v>
      </c>
    </row>
    <row r="71" spans="1:21" ht="24" x14ac:dyDescent="0.25">
      <c r="A71" s="133">
        <f t="shared" si="4"/>
        <v>68</v>
      </c>
      <c r="B71" s="139" t="s">
        <v>1582</v>
      </c>
      <c r="C71" s="139">
        <v>2</v>
      </c>
      <c r="D71" s="243" t="s">
        <v>1584</v>
      </c>
      <c r="E71" s="139" t="s">
        <v>1585</v>
      </c>
      <c r="F71" s="139">
        <v>4</v>
      </c>
      <c r="G71" s="139"/>
      <c r="H71" s="139" t="s">
        <v>170</v>
      </c>
      <c r="I71" s="139">
        <v>1</v>
      </c>
      <c r="J71" s="139" t="s">
        <v>1457</v>
      </c>
      <c r="K71" s="142" t="s">
        <v>1586</v>
      </c>
      <c r="L71" s="140" t="s">
        <v>1587</v>
      </c>
      <c r="M71" s="139" t="s">
        <v>76</v>
      </c>
      <c r="N71" s="139" t="str">
        <f t="array" aca="1" ref="N71" ca="1">IF(ISERROR(MATCH(1,--(ISERROR(SEARCH($D71,INDIRECT("'"&amp;M71&amp;"'!"&amp;CHAR(MATCH("CAB2D Field",INDIRECT("'"&amp;M71&amp;"'!"&amp;"A1"&amp;":"&amp;"BZ1"),0)+64)&amp;"1"&amp;":"&amp;CHAR(MATCH("CAB2D Field",INDIRECT("'"&amp;M71&amp;"'!"&amp;"A1"&amp;":"&amp;"BZ1"),0)+64)&amp;"100")))=FALSE),0)),"",INDEX(INDIRECT("'"&amp;M71&amp;"'!"&amp;CHAR(MATCH("Token",INDIRECT("'"&amp;M71&amp;"'!"&amp;"A1"&amp;":"&amp;"BZ1"),0)+64)&amp;"1"&amp;":"&amp;CHAR(MATCH("Token",INDIRECT("'"&amp;M71&amp;"'!"&amp;"A1"&amp;":"&amp;"BZ1"),0)+64)&amp;"100"),MATCH(1,--(ISERROR(SEARCH($D71,INDIRECT("'"&amp;M71&amp;"'!"&amp;CHAR(MATCH("CAB2D Field",INDIRECT("'"&amp;M71&amp;"'!"&amp;"A1"&amp;":"&amp;"BZ1"),0)+64)&amp;"1"&amp;":"&amp;CHAR(MATCH("CAB2D Field",INDIRECT("'"&amp;M71&amp;"'!"&amp;"A1"&amp;":"&amp;"BZ1"),0)+64)&amp;"100")))=FALSE),0)))</f>
        <v/>
      </c>
      <c r="O71" s="139" t="str">
        <f t="shared" ca="1" si="3"/>
        <v/>
      </c>
      <c r="P71" s="139"/>
      <c r="Q71" s="139" t="str">
        <f t="array" aca="1" ref="Q71" ca="1">IF(ISERROR(MATCH($D71,INDIRECT("'"&amp;P71&amp;"'!"&amp;CHAR(MATCH("CAB2D Field",INDIRECT("'"&amp;P71&amp;"'!"&amp;"A1"&amp;":"&amp;"BZ1"),0)+64)&amp;"1"&amp;":"&amp;CHAR(MATCH("CAB2D Field",INDIRECT("'"&amp;P71&amp;"'!"&amp;"A1"&amp;":"&amp;"BZ1"),0)+64)&amp;"100"),0)),"",INDEX(INDIRECT("'"&amp;P71&amp;"'!"&amp;CHAR(MATCH("Token",INDIRECT("'"&amp;P71&amp;"'!"&amp;"A1"&amp;":"&amp;"BZ1"),0)+64)&amp;"1"&amp;":"&amp;CHAR(MATCH("Token",INDIRECT("'"&amp;P71&amp;"'!"&amp;"A1"&amp;":"&amp;"BZ1"),0)+64)&amp;"100"),MATCH($D71,INDIRECT("'"&amp;P71&amp;"'!"&amp;CHAR(MATCH("CAB2D Field",INDIRECT("'"&amp;P71&amp;"'!"&amp;"A1"&amp;":"&amp;"BZ1"),0)+64)&amp;"1"&amp;":"&amp;CHAR(MATCH("CAB2D Field",INDIRECT("'"&amp;P71&amp;"'!"&amp;"A1"&amp;":"&amp;"BZ1"),0)+64)&amp;"100"),0)))</f>
        <v/>
      </c>
      <c r="R71" s="139" t="str">
        <f t="array" aca="1" ref="R71" ca="1">IF(ISERROR(MATCH($D71,INDIRECT("'"&amp;P71&amp;"'!"&amp;CHAR(MATCH("CAB2D Field",INDIRECT("'"&amp;P71&amp;"'!"&amp;"A1"&amp;":"&amp;"BZ1"),0)+64)&amp;"1"&amp;":"&amp;CHAR(MATCH("CAB2D Field",INDIRECT("'"&amp;P71&amp;"'!"&amp;"A1"&amp;":"&amp;"BZ1"),0)+64)&amp;"100"),0)),"",INDEX(INDIRECT("'"&amp;P71&amp;"'!"&amp;CHAR(MATCH("Length",INDIRECT("'"&amp;P71&amp;"'!"&amp;"A1"&amp;":"&amp;"BZ1"),0)+64)&amp;"1"&amp;":"&amp;CHAR(MATCH("Length",INDIRECT("'"&amp;P71&amp;"'!"&amp;"A1"&amp;":"&amp;"BZ1"),0)+64)&amp;"100"),MATCH($D71,INDIRECT("'"&amp;P71&amp;"'!"&amp;CHAR(MATCH("CAB2D Field",INDIRECT("'"&amp;P71&amp;"'!"&amp;"A1"&amp;":"&amp;"BZ1"),0)+64)&amp;"1"&amp;":"&amp;CHAR(MATCH("CAB2D Field",INDIRECT("'"&amp;P71&amp;"'!"&amp;"A1"&amp;":"&amp;"BZ1"),0)+64)&amp;"100"),0)))</f>
        <v/>
      </c>
      <c r="S71" s="139">
        <f t="shared" ca="1" si="5"/>
        <v>4</v>
      </c>
      <c r="T71" s="139" t="str">
        <f t="array" aca="1" ref="T71" ca="1">IF(ISERROR(MATCH(1,--(ISERROR(SEARCH($D71,INDIRECT("'"&amp;M71&amp;"'!"&amp;CHAR(MATCH("CAB2D Field",INDIRECT("'"&amp;M71&amp;"'!"&amp;"A1"&amp;":"&amp;"BZ1"),0)+64)&amp;"1"&amp;":"&amp;CHAR(MATCH("CAB2D Field",INDIRECT("'"&amp;M71&amp;"'!"&amp;"A1"&amp;":"&amp;"BZ1"),0)+64)&amp;"100")))=FALSE),0)),"",INDEX(INDIRECT("'"&amp;M71&amp;"'!"&amp;CHAR(MATCH("Optional mandatory",INDIRECT("'"&amp;M71&amp;"'!"&amp;"A1"&amp;":"&amp;"BZ1"),0)+64)&amp;"1"&amp;":"&amp;CHAR(MATCH("Optional mandatory",INDIRECT("'"&amp;M71&amp;"'!"&amp;"A1"&amp;":"&amp;"BZ1"),0)+64)&amp;"100"),MATCH(1,--(ISERROR(SEARCH($D71,INDIRECT("'"&amp;M71&amp;"'!"&amp;CHAR(MATCH("CAB2D Field",INDIRECT("'"&amp;M71&amp;"'!"&amp;"A1"&amp;":"&amp;"BZ1"),0)+64)&amp;"1"&amp;":"&amp;CHAR(MATCH("CAB2D Field",INDIRECT("'"&amp;M71&amp;"'!"&amp;"A1"&amp;":"&amp;"BZ1"),0)+64)&amp;"100")))=FALSE),0)))</f>
        <v/>
      </c>
      <c r="U71" s="139" t="str">
        <f t="array" aca="1" ref="U71" ca="1">IF(M71="N/A",H71,IF(ISERROR(MATCH(1,--(ISERROR(SEARCH($D71,INDIRECT("'"&amp;M71&amp;"'!"&amp;CHAR(MATCH("CAB2D Field",INDIRECT("'"&amp;M71&amp;"'!"&amp;"A1"&amp;":"&amp;"BZ1"),0)+64)&amp;"1"&amp;":"&amp;CHAR(MATCH("CAB2D Field",INDIRECT("'"&amp;M71&amp;"'!"&amp;"A1"&amp;":"&amp;"BZ1"),0)+64)&amp;"100")))=FALSE),0)),"",INDEX(INDIRECT("'"&amp;M71&amp;"'!"&amp;CHAR(MATCH("Data type",INDIRECT("'"&amp;M71&amp;"'!"&amp;"A1"&amp;":"&amp;"BZ1"),0)+64)&amp;"1"&amp;":"&amp;CHAR(MATCH("Data type",INDIRECT("'"&amp;M71&amp;"'!"&amp;"A1"&amp;":"&amp;"BZ1"),0)+64)&amp;"100"),MATCH(1,--(ISERROR(SEARCH($D71,INDIRECT("'"&amp;M71&amp;"'!"&amp;CHAR(MATCH("CAB2D Field",INDIRECT("'"&amp;M71&amp;"'!"&amp;"A1"&amp;":"&amp;"BZ1"),0)+64)&amp;"1"&amp;":"&amp;CHAR(MATCH("CAB2D Field",INDIRECT("'"&amp;M71&amp;"'!"&amp;"A1"&amp;":"&amp;"BZ1"),0)+64)&amp;"100")))=FALSE),0))))</f>
        <v>AN</v>
      </c>
    </row>
    <row r="72" spans="1:21" x14ac:dyDescent="0.25">
      <c r="A72" s="133">
        <f t="shared" si="4"/>
        <v>69</v>
      </c>
      <c r="B72" s="139" t="s">
        <v>1582</v>
      </c>
      <c r="C72" s="139">
        <v>3</v>
      </c>
      <c r="D72" s="243" t="s">
        <v>1588</v>
      </c>
      <c r="E72" s="139" t="s">
        <v>1589</v>
      </c>
      <c r="F72" s="139">
        <v>1</v>
      </c>
      <c r="G72" s="139"/>
      <c r="H72" s="139" t="s">
        <v>166</v>
      </c>
      <c r="I72" s="139">
        <v>1</v>
      </c>
      <c r="J72" s="139"/>
      <c r="K72" s="139"/>
      <c r="L72" s="140" t="s">
        <v>1590</v>
      </c>
      <c r="M72" s="139" t="s">
        <v>1495</v>
      </c>
      <c r="N72" s="139" t="str">
        <f t="array" aca="1" ref="N72" ca="1">IF(ISERROR(MATCH(1,--(ISERROR(SEARCH($D72,INDIRECT("'"&amp;M72&amp;"'!"&amp;CHAR(MATCH("CAB2D Field",INDIRECT("'"&amp;M72&amp;"'!"&amp;"A1"&amp;":"&amp;"BZ1"),0)+64)&amp;"1"&amp;":"&amp;CHAR(MATCH("CAB2D Field",INDIRECT("'"&amp;M72&amp;"'!"&amp;"A1"&amp;":"&amp;"BZ1"),0)+64)&amp;"100")))=FALSE),0)),"",INDEX(INDIRECT("'"&amp;M72&amp;"'!"&amp;CHAR(MATCH("Token",INDIRECT("'"&amp;M72&amp;"'!"&amp;"A1"&amp;":"&amp;"BZ1"),0)+64)&amp;"1"&amp;":"&amp;CHAR(MATCH("Token",INDIRECT("'"&amp;M72&amp;"'!"&amp;"A1"&amp;":"&amp;"BZ1"),0)+64)&amp;"100"),MATCH(1,--(ISERROR(SEARCH($D72,INDIRECT("'"&amp;M72&amp;"'!"&amp;CHAR(MATCH("CAB2D Field",INDIRECT("'"&amp;M72&amp;"'!"&amp;"A1"&amp;":"&amp;"BZ1"),0)+64)&amp;"1"&amp;":"&amp;CHAR(MATCH("CAB2D Field",INDIRECT("'"&amp;M72&amp;"'!"&amp;"A1"&amp;":"&amp;"BZ1"),0)+64)&amp;"100")))=FALSE),0)))</f>
        <v/>
      </c>
      <c r="O72" s="139" t="str">
        <f t="shared" ca="1" si="3"/>
        <v/>
      </c>
      <c r="P72" s="139"/>
      <c r="Q72" s="139" t="str">
        <f t="array" aca="1" ref="Q72" ca="1">IF(ISERROR(MATCH($D72,INDIRECT("'"&amp;P72&amp;"'!"&amp;CHAR(MATCH("CAB2D Field",INDIRECT("'"&amp;P72&amp;"'!"&amp;"A1"&amp;":"&amp;"BZ1"),0)+64)&amp;"1"&amp;":"&amp;CHAR(MATCH("CAB2D Field",INDIRECT("'"&amp;P72&amp;"'!"&amp;"A1"&amp;":"&amp;"BZ1"),0)+64)&amp;"100"),0)),"",INDEX(INDIRECT("'"&amp;P72&amp;"'!"&amp;CHAR(MATCH("Token",INDIRECT("'"&amp;P72&amp;"'!"&amp;"A1"&amp;":"&amp;"BZ1"),0)+64)&amp;"1"&amp;":"&amp;CHAR(MATCH("Token",INDIRECT("'"&amp;P72&amp;"'!"&amp;"A1"&amp;":"&amp;"BZ1"),0)+64)&amp;"100"),MATCH($D72,INDIRECT("'"&amp;P72&amp;"'!"&amp;CHAR(MATCH("CAB2D Field",INDIRECT("'"&amp;P72&amp;"'!"&amp;"A1"&amp;":"&amp;"BZ1"),0)+64)&amp;"1"&amp;":"&amp;CHAR(MATCH("CAB2D Field",INDIRECT("'"&amp;P72&amp;"'!"&amp;"A1"&amp;":"&amp;"BZ1"),0)+64)&amp;"100"),0)))</f>
        <v/>
      </c>
      <c r="R72" s="139" t="str">
        <f t="array" aca="1" ref="R72" ca="1">IF(ISERROR(MATCH($D72,INDIRECT("'"&amp;P72&amp;"'!"&amp;CHAR(MATCH("CAB2D Field",INDIRECT("'"&amp;P72&amp;"'!"&amp;"A1"&amp;":"&amp;"BZ1"),0)+64)&amp;"1"&amp;":"&amp;CHAR(MATCH("CAB2D Field",INDIRECT("'"&amp;P72&amp;"'!"&amp;"A1"&amp;":"&amp;"BZ1"),0)+64)&amp;"100"),0)),"",INDEX(INDIRECT("'"&amp;P72&amp;"'!"&amp;CHAR(MATCH("Length",INDIRECT("'"&amp;P72&amp;"'!"&amp;"A1"&amp;":"&amp;"BZ1"),0)+64)&amp;"1"&amp;":"&amp;CHAR(MATCH("Length",INDIRECT("'"&amp;P72&amp;"'!"&amp;"A1"&amp;":"&amp;"BZ1"),0)+64)&amp;"100"),MATCH($D72,INDIRECT("'"&amp;P72&amp;"'!"&amp;CHAR(MATCH("CAB2D Field",INDIRECT("'"&amp;P72&amp;"'!"&amp;"A1"&amp;":"&amp;"BZ1"),0)+64)&amp;"1"&amp;":"&amp;CHAR(MATCH("CAB2D Field",INDIRECT("'"&amp;P72&amp;"'!"&amp;"A1"&amp;":"&amp;"BZ1"),0)+64)&amp;"100"),0)))</f>
        <v/>
      </c>
      <c r="S72" s="139">
        <f t="shared" ca="1" si="5"/>
        <v>1</v>
      </c>
      <c r="T72" s="139" t="str">
        <f t="array" aca="1" ref="T72" ca="1">IF(ISERROR(MATCH(1,--(ISERROR(SEARCH($D72,INDIRECT("'"&amp;M72&amp;"'!"&amp;CHAR(MATCH("CAB2D Field",INDIRECT("'"&amp;M72&amp;"'!"&amp;"A1"&amp;":"&amp;"BZ1"),0)+64)&amp;"1"&amp;":"&amp;CHAR(MATCH("CAB2D Field",INDIRECT("'"&amp;M72&amp;"'!"&amp;"A1"&amp;":"&amp;"BZ1"),0)+64)&amp;"100")))=FALSE),0)),"",INDEX(INDIRECT("'"&amp;M72&amp;"'!"&amp;CHAR(MATCH("Optional mandatory",INDIRECT("'"&amp;M72&amp;"'!"&amp;"A1"&amp;":"&amp;"BZ1"),0)+64)&amp;"1"&amp;":"&amp;CHAR(MATCH("Optional mandatory",INDIRECT("'"&amp;M72&amp;"'!"&amp;"A1"&amp;":"&amp;"BZ1"),0)+64)&amp;"100"),MATCH(1,--(ISERROR(SEARCH($D72,INDIRECT("'"&amp;M72&amp;"'!"&amp;CHAR(MATCH("CAB2D Field",INDIRECT("'"&amp;M72&amp;"'!"&amp;"A1"&amp;":"&amp;"BZ1"),0)+64)&amp;"1"&amp;":"&amp;CHAR(MATCH("CAB2D Field",INDIRECT("'"&amp;M72&amp;"'!"&amp;"A1"&amp;":"&amp;"BZ1"),0)+64)&amp;"100")))=FALSE),0)))</f>
        <v/>
      </c>
      <c r="U72" s="139" t="str">
        <f t="array" aca="1" ref="U72" ca="1">IF(M72="N/A",H72,IF(ISERROR(MATCH(1,--(ISERROR(SEARCH($D72,INDIRECT("'"&amp;M72&amp;"'!"&amp;CHAR(MATCH("CAB2D Field",INDIRECT("'"&amp;M72&amp;"'!"&amp;"A1"&amp;":"&amp;"BZ1"),0)+64)&amp;"1"&amp;":"&amp;CHAR(MATCH("CAB2D Field",INDIRECT("'"&amp;M72&amp;"'!"&amp;"A1"&amp;":"&amp;"BZ1"),0)+64)&amp;"100")))=FALSE),0)),"",INDEX(INDIRECT("'"&amp;M72&amp;"'!"&amp;CHAR(MATCH("Data type",INDIRECT("'"&amp;M72&amp;"'!"&amp;"A1"&amp;":"&amp;"BZ1"),0)+64)&amp;"1"&amp;":"&amp;CHAR(MATCH("Data type",INDIRECT("'"&amp;M72&amp;"'!"&amp;"A1"&amp;":"&amp;"BZ1"),0)+64)&amp;"100"),MATCH(1,--(ISERROR(SEARCH($D72,INDIRECT("'"&amp;M72&amp;"'!"&amp;CHAR(MATCH("CAB2D Field",INDIRECT("'"&amp;M72&amp;"'!"&amp;"A1"&amp;":"&amp;"BZ1"),0)+64)&amp;"1"&amp;":"&amp;CHAR(MATCH("CAB2D Field",INDIRECT("'"&amp;M72&amp;"'!"&amp;"A1"&amp;":"&amp;"BZ1"),0)+64)&amp;"100")))=FALSE),0))))</f>
        <v/>
      </c>
    </row>
    <row r="73" spans="1:21" x14ac:dyDescent="0.25">
      <c r="A73" s="133">
        <f t="shared" si="4"/>
        <v>70</v>
      </c>
      <c r="B73" s="139" t="s">
        <v>1582</v>
      </c>
      <c r="C73" s="139">
        <v>4</v>
      </c>
      <c r="D73" s="243" t="s">
        <v>919</v>
      </c>
      <c r="E73" s="139" t="s">
        <v>1591</v>
      </c>
      <c r="F73" s="139">
        <v>20</v>
      </c>
      <c r="G73" s="139"/>
      <c r="H73" s="139" t="s">
        <v>170</v>
      </c>
      <c r="I73" s="139" t="s">
        <v>1493</v>
      </c>
      <c r="J73" s="139" t="s">
        <v>1457</v>
      </c>
      <c r="K73" s="139">
        <v>12</v>
      </c>
      <c r="L73" s="140" t="s">
        <v>1592</v>
      </c>
      <c r="M73" s="139" t="s">
        <v>1495</v>
      </c>
      <c r="N73" s="139" t="str">
        <f t="array" aca="1" ref="N73" ca="1">IF(ISERROR(MATCH(1,--(ISERROR(SEARCH($D73,INDIRECT("'"&amp;M73&amp;"'!"&amp;CHAR(MATCH("CAB2D Field",INDIRECT("'"&amp;M73&amp;"'!"&amp;"A1"&amp;":"&amp;"BZ1"),0)+64)&amp;"1"&amp;":"&amp;CHAR(MATCH("CAB2D Field",INDIRECT("'"&amp;M73&amp;"'!"&amp;"A1"&amp;":"&amp;"BZ1"),0)+64)&amp;"100")))=FALSE),0)),"",INDEX(INDIRECT("'"&amp;M73&amp;"'!"&amp;CHAR(MATCH("Token",INDIRECT("'"&amp;M73&amp;"'!"&amp;"A1"&amp;":"&amp;"BZ1"),0)+64)&amp;"1"&amp;":"&amp;CHAR(MATCH("Token",INDIRECT("'"&amp;M73&amp;"'!"&amp;"A1"&amp;":"&amp;"BZ1"),0)+64)&amp;"100"),MATCH(1,--(ISERROR(SEARCH($D73,INDIRECT("'"&amp;M73&amp;"'!"&amp;CHAR(MATCH("CAB2D Field",INDIRECT("'"&amp;M73&amp;"'!"&amp;"A1"&amp;":"&amp;"BZ1"),0)+64)&amp;"1"&amp;":"&amp;CHAR(MATCH("CAB2D Field",INDIRECT("'"&amp;M73&amp;"'!"&amp;"A1"&amp;":"&amp;"BZ1"),0)+64)&amp;"100")))=FALSE),0)))</f>
        <v>CVATNO</v>
      </c>
      <c r="O73" s="139">
        <f t="shared" ref="O73:O98" ca="1" si="6">IF(ISERROR(MATCH($D73,INDIRECT("'"&amp;M73&amp;"'!"&amp;CHAR(MATCH("CAB2D Field",INDIRECT("'"&amp;M73&amp;"'!"&amp;"A1"&amp;":"&amp;"BZ1"),0)+64)&amp;"1"&amp;":"&amp;CHAR(MATCH("CAB2D Field",INDIRECT("'"&amp;M73&amp;"'!"&amp;"A1"&amp;":"&amp;"BZ1"),0)+64)&amp;"100"),0)),"",INDEX(INDIRECT("'"&amp;M73&amp;"'!"&amp;CHAR(MATCH("Length",INDIRECT("'"&amp;M73&amp;"'!"&amp;"A1"&amp;":"&amp;"BZ1"),0)+64)&amp;"1"&amp;":"&amp;CHAR(MATCH("Length",INDIRECT("'"&amp;M73&amp;"'!"&amp;"A1"&amp;":"&amp;"BZ1"),0)+64)&amp;"100"),MATCH($D73,INDIRECT("'"&amp;M73&amp;"'!"&amp;CHAR(MATCH("CAB2D Field",INDIRECT("'"&amp;M73&amp;"'!"&amp;"A1"&amp;":"&amp;"BZ1"),0)+64)&amp;"1"&amp;":"&amp;CHAR(MATCH("CAB2D Field",INDIRECT("'"&amp;M73&amp;"'!"&amp;"A1"&amp;":"&amp;"BZ1"),0)+64)&amp;"100"),0)))</f>
        <v>20</v>
      </c>
      <c r="P73" s="139"/>
      <c r="Q73" s="139" t="str">
        <f t="array" aca="1" ref="Q73" ca="1">IF(ISERROR(MATCH($D73,INDIRECT("'"&amp;P73&amp;"'!"&amp;CHAR(MATCH("CAB2D Field",INDIRECT("'"&amp;P73&amp;"'!"&amp;"A1"&amp;":"&amp;"BZ1"),0)+64)&amp;"1"&amp;":"&amp;CHAR(MATCH("CAB2D Field",INDIRECT("'"&amp;P73&amp;"'!"&amp;"A1"&amp;":"&amp;"BZ1"),0)+64)&amp;"100"),0)),"",INDEX(INDIRECT("'"&amp;P73&amp;"'!"&amp;CHAR(MATCH("Token",INDIRECT("'"&amp;P73&amp;"'!"&amp;"A1"&amp;":"&amp;"BZ1"),0)+64)&amp;"1"&amp;":"&amp;CHAR(MATCH("Token",INDIRECT("'"&amp;P73&amp;"'!"&amp;"A1"&amp;":"&amp;"BZ1"),0)+64)&amp;"100"),MATCH($D73,INDIRECT("'"&amp;P73&amp;"'!"&amp;CHAR(MATCH("CAB2D Field",INDIRECT("'"&amp;P73&amp;"'!"&amp;"A1"&amp;":"&amp;"BZ1"),0)+64)&amp;"1"&amp;":"&amp;CHAR(MATCH("CAB2D Field",INDIRECT("'"&amp;P73&amp;"'!"&amp;"A1"&amp;":"&amp;"BZ1"),0)+64)&amp;"100"),0)))</f>
        <v/>
      </c>
      <c r="R73" s="139" t="str">
        <f t="array" aca="1" ref="R73" ca="1">IF(ISERROR(MATCH($D73,INDIRECT("'"&amp;P73&amp;"'!"&amp;CHAR(MATCH("CAB2D Field",INDIRECT("'"&amp;P73&amp;"'!"&amp;"A1"&amp;":"&amp;"BZ1"),0)+64)&amp;"1"&amp;":"&amp;CHAR(MATCH("CAB2D Field",INDIRECT("'"&amp;P73&amp;"'!"&amp;"A1"&amp;":"&amp;"BZ1"),0)+64)&amp;"100"),0)),"",INDEX(INDIRECT("'"&amp;P73&amp;"'!"&amp;CHAR(MATCH("Length",INDIRECT("'"&amp;P73&amp;"'!"&amp;"A1"&amp;":"&amp;"BZ1"),0)+64)&amp;"1"&amp;":"&amp;CHAR(MATCH("Length",INDIRECT("'"&amp;P73&amp;"'!"&amp;"A1"&amp;":"&amp;"BZ1"),0)+64)&amp;"100"),MATCH($D73,INDIRECT("'"&amp;P73&amp;"'!"&amp;CHAR(MATCH("CAB2D Field",INDIRECT("'"&amp;P73&amp;"'!"&amp;"A1"&amp;":"&amp;"BZ1"),0)+64)&amp;"1"&amp;":"&amp;CHAR(MATCH("CAB2D Field",INDIRECT("'"&amp;P73&amp;"'!"&amp;"A1"&amp;":"&amp;"BZ1"),0)+64)&amp;"100"),0)))</f>
        <v/>
      </c>
      <c r="S73" s="139">
        <f t="shared" ca="1" si="5"/>
        <v>20</v>
      </c>
      <c r="T73" s="139" t="str">
        <f t="array" aca="1" ref="T73" ca="1">IF(ISERROR(MATCH(1,--(ISERROR(SEARCH($D73,INDIRECT("'"&amp;M73&amp;"'!"&amp;CHAR(MATCH("CAB2D Field",INDIRECT("'"&amp;M73&amp;"'!"&amp;"A1"&amp;":"&amp;"BZ1"),0)+64)&amp;"1"&amp;":"&amp;CHAR(MATCH("CAB2D Field",INDIRECT("'"&amp;M73&amp;"'!"&amp;"A1"&amp;":"&amp;"BZ1"),0)+64)&amp;"100")))=FALSE),0)),"",INDEX(INDIRECT("'"&amp;M73&amp;"'!"&amp;CHAR(MATCH("Optional mandatory",INDIRECT("'"&amp;M73&amp;"'!"&amp;"A1"&amp;":"&amp;"BZ1"),0)+64)&amp;"1"&amp;":"&amp;CHAR(MATCH("Optional mandatory",INDIRECT("'"&amp;M73&amp;"'!"&amp;"A1"&amp;":"&amp;"BZ1"),0)+64)&amp;"100"),MATCH(1,--(ISERROR(SEARCH($D73,INDIRECT("'"&amp;M73&amp;"'!"&amp;CHAR(MATCH("CAB2D Field",INDIRECT("'"&amp;M73&amp;"'!"&amp;"A1"&amp;":"&amp;"BZ1"),0)+64)&amp;"1"&amp;":"&amp;CHAR(MATCH("CAB2D Field",INDIRECT("'"&amp;M73&amp;"'!"&amp;"A1"&amp;":"&amp;"BZ1"),0)+64)&amp;"100")))=FALSE),0)))</f>
        <v>O</v>
      </c>
      <c r="U73" s="139" t="str">
        <f t="array" aca="1" ref="U73" ca="1">IF(M73="N/A",H73,IF(ISERROR(MATCH(1,--(ISERROR(SEARCH($D73,INDIRECT("'"&amp;M73&amp;"'!"&amp;CHAR(MATCH("CAB2D Field",INDIRECT("'"&amp;M73&amp;"'!"&amp;"A1"&amp;":"&amp;"BZ1"),0)+64)&amp;"1"&amp;":"&amp;CHAR(MATCH("CAB2D Field",INDIRECT("'"&amp;M73&amp;"'!"&amp;"A1"&amp;":"&amp;"BZ1"),0)+64)&amp;"100")))=FALSE),0)),"",INDEX(INDIRECT("'"&amp;M73&amp;"'!"&amp;CHAR(MATCH("Data type",INDIRECT("'"&amp;M73&amp;"'!"&amp;"A1"&amp;":"&amp;"BZ1"),0)+64)&amp;"1"&amp;":"&amp;CHAR(MATCH("Data type",INDIRECT("'"&amp;M73&amp;"'!"&amp;"A1"&amp;":"&amp;"BZ1"),0)+64)&amp;"100"),MATCH(1,--(ISERROR(SEARCH($D73,INDIRECT("'"&amp;M73&amp;"'!"&amp;CHAR(MATCH("CAB2D Field",INDIRECT("'"&amp;M73&amp;"'!"&amp;"A1"&amp;":"&amp;"BZ1"),0)+64)&amp;"1"&amp;":"&amp;CHAR(MATCH("CAB2D Field",INDIRECT("'"&amp;M73&amp;"'!"&amp;"A1"&amp;":"&amp;"BZ1"),0)+64)&amp;"100")))=FALSE),0))))</f>
        <v>AN</v>
      </c>
    </row>
    <row r="74" spans="1:21" x14ac:dyDescent="0.25">
      <c r="A74" s="133">
        <f t="shared" si="4"/>
        <v>71</v>
      </c>
      <c r="B74" s="139" t="s">
        <v>1582</v>
      </c>
      <c r="C74" s="139">
        <v>5</v>
      </c>
      <c r="D74" s="243" t="s">
        <v>929</v>
      </c>
      <c r="E74" s="139" t="s">
        <v>1593</v>
      </c>
      <c r="F74" s="139">
        <v>20</v>
      </c>
      <c r="G74" s="139"/>
      <c r="H74" s="139" t="s">
        <v>170</v>
      </c>
      <c r="I74" s="139" t="s">
        <v>1493</v>
      </c>
      <c r="J74" s="139" t="s">
        <v>1457</v>
      </c>
      <c r="K74" s="139">
        <v>13</v>
      </c>
      <c r="L74" s="140" t="s">
        <v>1594</v>
      </c>
      <c r="M74" s="139" t="s">
        <v>1495</v>
      </c>
      <c r="N74" s="139" t="str">
        <f t="array" aca="1" ref="N74" ca="1">IF(ISERROR(MATCH(1,--(ISERROR(SEARCH($D74,INDIRECT("'"&amp;M74&amp;"'!"&amp;CHAR(MATCH("CAB2D Field",INDIRECT("'"&amp;M74&amp;"'!"&amp;"A1"&amp;":"&amp;"BZ1"),0)+64)&amp;"1"&amp;":"&amp;CHAR(MATCH("CAB2D Field",INDIRECT("'"&amp;M74&amp;"'!"&amp;"A1"&amp;":"&amp;"BZ1"),0)+64)&amp;"100")))=FALSE),0)),"",INDEX(INDIRECT("'"&amp;M74&amp;"'!"&amp;CHAR(MATCH("Token",INDIRECT("'"&amp;M74&amp;"'!"&amp;"A1"&amp;":"&amp;"BZ1"),0)+64)&amp;"1"&amp;":"&amp;CHAR(MATCH("Token",INDIRECT("'"&amp;M74&amp;"'!"&amp;"A1"&amp;":"&amp;"BZ1"),0)+64)&amp;"100"),MATCH(1,--(ISERROR(SEARCH($D74,INDIRECT("'"&amp;M74&amp;"'!"&amp;CHAR(MATCH("CAB2D Field",INDIRECT("'"&amp;M74&amp;"'!"&amp;"A1"&amp;":"&amp;"BZ1"),0)+64)&amp;"1"&amp;":"&amp;CHAR(MATCH("CAB2D Field",INDIRECT("'"&amp;M74&amp;"'!"&amp;"A1"&amp;":"&amp;"BZ1"),0)+64)&amp;"100")))=FALSE),0)))</f>
        <v>CEORI</v>
      </c>
      <c r="O74" s="139">
        <f t="shared" ca="1" si="6"/>
        <v>20</v>
      </c>
      <c r="P74" s="139"/>
      <c r="Q74" s="139" t="str">
        <f t="array" aca="1" ref="Q74" ca="1">IF(ISERROR(MATCH($D74,INDIRECT("'"&amp;P74&amp;"'!"&amp;CHAR(MATCH("CAB2D Field",INDIRECT("'"&amp;P74&amp;"'!"&amp;"A1"&amp;":"&amp;"BZ1"),0)+64)&amp;"1"&amp;":"&amp;CHAR(MATCH("CAB2D Field",INDIRECT("'"&amp;P74&amp;"'!"&amp;"A1"&amp;":"&amp;"BZ1"),0)+64)&amp;"100"),0)),"",INDEX(INDIRECT("'"&amp;P74&amp;"'!"&amp;CHAR(MATCH("Token",INDIRECT("'"&amp;P74&amp;"'!"&amp;"A1"&amp;":"&amp;"BZ1"),0)+64)&amp;"1"&amp;":"&amp;CHAR(MATCH("Token",INDIRECT("'"&amp;P74&amp;"'!"&amp;"A1"&amp;":"&amp;"BZ1"),0)+64)&amp;"100"),MATCH($D74,INDIRECT("'"&amp;P74&amp;"'!"&amp;CHAR(MATCH("CAB2D Field",INDIRECT("'"&amp;P74&amp;"'!"&amp;"A1"&amp;":"&amp;"BZ1"),0)+64)&amp;"1"&amp;":"&amp;CHAR(MATCH("CAB2D Field",INDIRECT("'"&amp;P74&amp;"'!"&amp;"A1"&amp;":"&amp;"BZ1"),0)+64)&amp;"100"),0)))</f>
        <v/>
      </c>
      <c r="R74" s="139" t="str">
        <f t="array" aca="1" ref="R74" ca="1">IF(ISERROR(MATCH($D74,INDIRECT("'"&amp;P74&amp;"'!"&amp;CHAR(MATCH("CAB2D Field",INDIRECT("'"&amp;P74&amp;"'!"&amp;"A1"&amp;":"&amp;"BZ1"),0)+64)&amp;"1"&amp;":"&amp;CHAR(MATCH("CAB2D Field",INDIRECT("'"&amp;P74&amp;"'!"&amp;"A1"&amp;":"&amp;"BZ1"),0)+64)&amp;"100"),0)),"",INDEX(INDIRECT("'"&amp;P74&amp;"'!"&amp;CHAR(MATCH("Length",INDIRECT("'"&amp;P74&amp;"'!"&amp;"A1"&amp;":"&amp;"BZ1"),0)+64)&amp;"1"&amp;":"&amp;CHAR(MATCH("Length",INDIRECT("'"&amp;P74&amp;"'!"&amp;"A1"&amp;":"&amp;"BZ1"),0)+64)&amp;"100"),MATCH($D74,INDIRECT("'"&amp;P74&amp;"'!"&amp;CHAR(MATCH("CAB2D Field",INDIRECT("'"&amp;P74&amp;"'!"&amp;"A1"&amp;":"&amp;"BZ1"),0)+64)&amp;"1"&amp;":"&amp;CHAR(MATCH("CAB2D Field",INDIRECT("'"&amp;P74&amp;"'!"&amp;"A1"&amp;":"&amp;"BZ1"),0)+64)&amp;"100"),0)))</f>
        <v/>
      </c>
      <c r="S74" s="139">
        <f t="shared" ca="1" si="5"/>
        <v>20</v>
      </c>
      <c r="T74" s="139" t="str">
        <f t="array" aca="1" ref="T74" ca="1">IF(ISERROR(MATCH(1,--(ISERROR(SEARCH($D74,INDIRECT("'"&amp;M74&amp;"'!"&amp;CHAR(MATCH("CAB2D Field",INDIRECT("'"&amp;M74&amp;"'!"&amp;"A1"&amp;":"&amp;"BZ1"),0)+64)&amp;"1"&amp;":"&amp;CHAR(MATCH("CAB2D Field",INDIRECT("'"&amp;M74&amp;"'!"&amp;"A1"&amp;":"&amp;"BZ1"),0)+64)&amp;"100")))=FALSE),0)),"",INDEX(INDIRECT("'"&amp;M74&amp;"'!"&amp;CHAR(MATCH("Optional mandatory",INDIRECT("'"&amp;M74&amp;"'!"&amp;"A1"&amp;":"&amp;"BZ1"),0)+64)&amp;"1"&amp;":"&amp;CHAR(MATCH("Optional mandatory",INDIRECT("'"&amp;M74&amp;"'!"&amp;"A1"&amp;":"&amp;"BZ1"),0)+64)&amp;"100"),MATCH(1,--(ISERROR(SEARCH($D74,INDIRECT("'"&amp;M74&amp;"'!"&amp;CHAR(MATCH("CAB2D Field",INDIRECT("'"&amp;M74&amp;"'!"&amp;"A1"&amp;":"&amp;"BZ1"),0)+64)&amp;"1"&amp;":"&amp;CHAR(MATCH("CAB2D Field",INDIRECT("'"&amp;M74&amp;"'!"&amp;"A1"&amp;":"&amp;"BZ1"),0)+64)&amp;"100")))=FALSE),0)))</f>
        <v>O</v>
      </c>
      <c r="U74" s="139" t="str">
        <f t="array" aca="1" ref="U74" ca="1">IF(M74="N/A",H74,IF(ISERROR(MATCH(1,--(ISERROR(SEARCH($D74,INDIRECT("'"&amp;M74&amp;"'!"&amp;CHAR(MATCH("CAB2D Field",INDIRECT("'"&amp;M74&amp;"'!"&amp;"A1"&amp;":"&amp;"BZ1"),0)+64)&amp;"1"&amp;":"&amp;CHAR(MATCH("CAB2D Field",INDIRECT("'"&amp;M74&amp;"'!"&amp;"A1"&amp;":"&amp;"BZ1"),0)+64)&amp;"100")))=FALSE),0)),"",INDEX(INDIRECT("'"&amp;M74&amp;"'!"&amp;CHAR(MATCH("Data type",INDIRECT("'"&amp;M74&amp;"'!"&amp;"A1"&amp;":"&amp;"BZ1"),0)+64)&amp;"1"&amp;":"&amp;CHAR(MATCH("Data type",INDIRECT("'"&amp;M74&amp;"'!"&amp;"A1"&amp;":"&amp;"BZ1"),0)+64)&amp;"100"),MATCH(1,--(ISERROR(SEARCH($D74,INDIRECT("'"&amp;M74&amp;"'!"&amp;CHAR(MATCH("CAB2D Field",INDIRECT("'"&amp;M74&amp;"'!"&amp;"A1"&amp;":"&amp;"BZ1"),0)+64)&amp;"1"&amp;":"&amp;CHAR(MATCH("CAB2D Field",INDIRECT("'"&amp;M74&amp;"'!"&amp;"A1"&amp;":"&amp;"BZ1"),0)+64)&amp;"100")))=FALSE),0))))</f>
        <v>AN</v>
      </c>
    </row>
    <row r="75" spans="1:21" x14ac:dyDescent="0.25">
      <c r="A75" s="133">
        <f t="shared" si="4"/>
        <v>72</v>
      </c>
      <c r="B75" s="139" t="s">
        <v>1582</v>
      </c>
      <c r="C75" s="139">
        <v>6</v>
      </c>
      <c r="D75" s="243" t="s">
        <v>878</v>
      </c>
      <c r="E75" s="139" t="s">
        <v>1595</v>
      </c>
      <c r="F75" s="139">
        <v>35</v>
      </c>
      <c r="G75" s="139"/>
      <c r="H75" s="139" t="s">
        <v>170</v>
      </c>
      <c r="I75" s="139" t="s">
        <v>1493</v>
      </c>
      <c r="J75" s="139" t="s">
        <v>1457</v>
      </c>
      <c r="K75" s="139">
        <v>14</v>
      </c>
      <c r="L75" s="140" t="s">
        <v>1596</v>
      </c>
      <c r="M75" s="139" t="s">
        <v>1495</v>
      </c>
      <c r="N75" s="139" t="str">
        <f t="array" aca="1" ref="N75" ca="1">IF(ISERROR(MATCH(1,--(ISERROR(SEARCH($D75,INDIRECT("'"&amp;M75&amp;"'!"&amp;CHAR(MATCH("CAB2D Field",INDIRECT("'"&amp;M75&amp;"'!"&amp;"A1"&amp;":"&amp;"BZ1"),0)+64)&amp;"1"&amp;":"&amp;CHAR(MATCH("CAB2D Field",INDIRECT("'"&amp;M75&amp;"'!"&amp;"A1"&amp;":"&amp;"BZ1"),0)+64)&amp;"100")))=FALSE),0)),"",INDEX(INDIRECT("'"&amp;M75&amp;"'!"&amp;CHAR(MATCH("Token",INDIRECT("'"&amp;M75&amp;"'!"&amp;"A1"&amp;":"&amp;"BZ1"),0)+64)&amp;"1"&amp;":"&amp;CHAR(MATCH("Token",INDIRECT("'"&amp;M75&amp;"'!"&amp;"A1"&amp;":"&amp;"BZ1"),0)+64)&amp;"100"),MATCH(1,--(ISERROR(SEARCH($D75,INDIRECT("'"&amp;M75&amp;"'!"&amp;CHAR(MATCH("CAB2D Field",INDIRECT("'"&amp;M75&amp;"'!"&amp;"A1"&amp;":"&amp;"BZ1"),0)+64)&amp;"1"&amp;":"&amp;CHAR(MATCH("CAB2D Field",INDIRECT("'"&amp;M75&amp;"'!"&amp;"A1"&amp;":"&amp;"BZ1"),0)+64)&amp;"100")))=FALSE),0)))</f>
        <v>CNAME1</v>
      </c>
      <c r="O75" s="139">
        <f t="shared" ca="1" si="6"/>
        <v>35</v>
      </c>
      <c r="P75" s="139"/>
      <c r="Q75" s="139" t="str">
        <f t="array" aca="1" ref="Q75" ca="1">IF(ISERROR(MATCH($D75,INDIRECT("'"&amp;P75&amp;"'!"&amp;CHAR(MATCH("CAB2D Field",INDIRECT("'"&amp;P75&amp;"'!"&amp;"A1"&amp;":"&amp;"BZ1"),0)+64)&amp;"1"&amp;":"&amp;CHAR(MATCH("CAB2D Field",INDIRECT("'"&amp;P75&amp;"'!"&amp;"A1"&amp;":"&amp;"BZ1"),0)+64)&amp;"100"),0)),"",INDEX(INDIRECT("'"&amp;P75&amp;"'!"&amp;CHAR(MATCH("Token",INDIRECT("'"&amp;P75&amp;"'!"&amp;"A1"&amp;":"&amp;"BZ1"),0)+64)&amp;"1"&amp;":"&amp;CHAR(MATCH("Token",INDIRECT("'"&amp;P75&amp;"'!"&amp;"A1"&amp;":"&amp;"BZ1"),0)+64)&amp;"100"),MATCH($D75,INDIRECT("'"&amp;P75&amp;"'!"&amp;CHAR(MATCH("CAB2D Field",INDIRECT("'"&amp;P75&amp;"'!"&amp;"A1"&amp;":"&amp;"BZ1"),0)+64)&amp;"1"&amp;":"&amp;CHAR(MATCH("CAB2D Field",INDIRECT("'"&amp;P75&amp;"'!"&amp;"A1"&amp;":"&amp;"BZ1"),0)+64)&amp;"100"),0)))</f>
        <v/>
      </c>
      <c r="R75" s="139" t="str">
        <f t="array" aca="1" ref="R75" ca="1">IF(ISERROR(MATCH($D75,INDIRECT("'"&amp;P75&amp;"'!"&amp;CHAR(MATCH("CAB2D Field",INDIRECT("'"&amp;P75&amp;"'!"&amp;"A1"&amp;":"&amp;"BZ1"),0)+64)&amp;"1"&amp;":"&amp;CHAR(MATCH("CAB2D Field",INDIRECT("'"&amp;P75&amp;"'!"&amp;"A1"&amp;":"&amp;"BZ1"),0)+64)&amp;"100"),0)),"",INDEX(INDIRECT("'"&amp;P75&amp;"'!"&amp;CHAR(MATCH("Length",INDIRECT("'"&amp;P75&amp;"'!"&amp;"A1"&amp;":"&amp;"BZ1"),0)+64)&amp;"1"&amp;":"&amp;CHAR(MATCH("Length",INDIRECT("'"&amp;P75&amp;"'!"&amp;"A1"&amp;":"&amp;"BZ1"),0)+64)&amp;"100"),MATCH($D75,INDIRECT("'"&amp;P75&amp;"'!"&amp;CHAR(MATCH("CAB2D Field",INDIRECT("'"&amp;P75&amp;"'!"&amp;"A1"&amp;":"&amp;"BZ1"),0)+64)&amp;"1"&amp;":"&amp;CHAR(MATCH("CAB2D Field",INDIRECT("'"&amp;P75&amp;"'!"&amp;"A1"&amp;":"&amp;"BZ1"),0)+64)&amp;"100"),0)))</f>
        <v/>
      </c>
      <c r="S75" s="139">
        <f t="shared" ca="1" si="5"/>
        <v>35</v>
      </c>
      <c r="T75" s="139" t="str">
        <f t="array" aca="1" ref="T75" ca="1">IF(ISERROR(MATCH(1,--(ISERROR(SEARCH($D75,INDIRECT("'"&amp;M75&amp;"'!"&amp;CHAR(MATCH("CAB2D Field",INDIRECT("'"&amp;M75&amp;"'!"&amp;"A1"&amp;":"&amp;"BZ1"),0)+64)&amp;"1"&amp;":"&amp;CHAR(MATCH("CAB2D Field",INDIRECT("'"&amp;M75&amp;"'!"&amp;"A1"&amp;":"&amp;"BZ1"),0)+64)&amp;"100")))=FALSE),0)),"",INDEX(INDIRECT("'"&amp;M75&amp;"'!"&amp;CHAR(MATCH("Optional mandatory",INDIRECT("'"&amp;M75&amp;"'!"&amp;"A1"&amp;":"&amp;"BZ1"),0)+64)&amp;"1"&amp;":"&amp;CHAR(MATCH("Optional mandatory",INDIRECT("'"&amp;M75&amp;"'!"&amp;"A1"&amp;":"&amp;"BZ1"),0)+64)&amp;"100"),MATCH(1,--(ISERROR(SEARCH($D75,INDIRECT("'"&amp;M75&amp;"'!"&amp;CHAR(MATCH("CAB2D Field",INDIRECT("'"&amp;M75&amp;"'!"&amp;"A1"&amp;":"&amp;"BZ1"),0)+64)&amp;"1"&amp;":"&amp;CHAR(MATCH("CAB2D Field",INDIRECT("'"&amp;M75&amp;"'!"&amp;"A1"&amp;":"&amp;"BZ1"),0)+64)&amp;"100")))=FALSE),0)))</f>
        <v>C</v>
      </c>
      <c r="U75" s="139" t="str">
        <f t="array" aca="1" ref="U75" ca="1">IF(M75="N/A",H75,IF(ISERROR(MATCH(1,--(ISERROR(SEARCH($D75,INDIRECT("'"&amp;M75&amp;"'!"&amp;CHAR(MATCH("CAB2D Field",INDIRECT("'"&amp;M75&amp;"'!"&amp;"A1"&amp;":"&amp;"BZ1"),0)+64)&amp;"1"&amp;":"&amp;CHAR(MATCH("CAB2D Field",INDIRECT("'"&amp;M75&amp;"'!"&amp;"A1"&amp;":"&amp;"BZ1"),0)+64)&amp;"100")))=FALSE),0)),"",INDEX(INDIRECT("'"&amp;M75&amp;"'!"&amp;CHAR(MATCH("Data type",INDIRECT("'"&amp;M75&amp;"'!"&amp;"A1"&amp;":"&amp;"BZ1"),0)+64)&amp;"1"&amp;":"&amp;CHAR(MATCH("Data type",INDIRECT("'"&amp;M75&amp;"'!"&amp;"A1"&amp;":"&amp;"BZ1"),0)+64)&amp;"100"),MATCH(1,--(ISERROR(SEARCH($D75,INDIRECT("'"&amp;M75&amp;"'!"&amp;CHAR(MATCH("CAB2D Field",INDIRECT("'"&amp;M75&amp;"'!"&amp;"A1"&amp;":"&amp;"BZ1"),0)+64)&amp;"1"&amp;":"&amp;CHAR(MATCH("CAB2D Field",INDIRECT("'"&amp;M75&amp;"'!"&amp;"A1"&amp;":"&amp;"BZ1"),0)+64)&amp;"100")))=FALSE),0))))</f>
        <v>AN</v>
      </c>
    </row>
    <row r="76" spans="1:21" ht="24" x14ac:dyDescent="0.25">
      <c r="A76" s="133">
        <f t="shared" si="4"/>
        <v>73</v>
      </c>
      <c r="B76" s="139" t="s">
        <v>1582</v>
      </c>
      <c r="C76" s="139">
        <v>7</v>
      </c>
      <c r="D76" s="243" t="s">
        <v>886</v>
      </c>
      <c r="E76" s="139" t="s">
        <v>1597</v>
      </c>
      <c r="F76" s="139">
        <v>8</v>
      </c>
      <c r="G76" s="139"/>
      <c r="H76" s="139" t="s">
        <v>170</v>
      </c>
      <c r="I76" s="139" t="s">
        <v>1493</v>
      </c>
      <c r="J76" s="139" t="s">
        <v>1457</v>
      </c>
      <c r="K76" s="142" t="s">
        <v>1598</v>
      </c>
      <c r="L76" s="140" t="s">
        <v>1596</v>
      </c>
      <c r="M76" s="139" t="s">
        <v>1495</v>
      </c>
      <c r="N76" s="139" t="str">
        <f t="array" aca="1" ref="N76" ca="1">IF(ISERROR(MATCH(1,--(ISERROR(SEARCH($D76,INDIRECT("'"&amp;M76&amp;"'!"&amp;CHAR(MATCH("CAB2D Field",INDIRECT("'"&amp;M76&amp;"'!"&amp;"A1"&amp;":"&amp;"BZ1"),0)+64)&amp;"1"&amp;":"&amp;CHAR(MATCH("CAB2D Field",INDIRECT("'"&amp;M76&amp;"'!"&amp;"A1"&amp;":"&amp;"BZ1"),0)+64)&amp;"100")))=FALSE),0)),"",INDEX(INDIRECT("'"&amp;M76&amp;"'!"&amp;CHAR(MATCH("Token",INDIRECT("'"&amp;M76&amp;"'!"&amp;"A1"&amp;":"&amp;"BZ1"),0)+64)&amp;"1"&amp;":"&amp;CHAR(MATCH("Token",INDIRECT("'"&amp;M76&amp;"'!"&amp;"A1"&amp;":"&amp;"BZ1"),0)+64)&amp;"100"),MATCH(1,--(ISERROR(SEARCH($D76,INDIRECT("'"&amp;M76&amp;"'!"&amp;CHAR(MATCH("CAB2D Field",INDIRECT("'"&amp;M76&amp;"'!"&amp;"A1"&amp;":"&amp;"BZ1"),0)+64)&amp;"1"&amp;":"&amp;CHAR(MATCH("CAB2D Field",INDIRECT("'"&amp;M76&amp;"'!"&amp;"A1"&amp;":"&amp;"BZ1"),0)+64)&amp;"100")))=FALSE),0)))</f>
        <v>CPROPNUM</v>
      </c>
      <c r="O76" s="139">
        <f t="shared" ca="1" si="6"/>
        <v>8</v>
      </c>
      <c r="P76" s="139"/>
      <c r="Q76" s="139" t="str">
        <f t="array" aca="1" ref="Q76" ca="1">IF(ISERROR(MATCH($D76,INDIRECT("'"&amp;P76&amp;"'!"&amp;CHAR(MATCH("CAB2D Field",INDIRECT("'"&amp;P76&amp;"'!"&amp;"A1"&amp;":"&amp;"BZ1"),0)+64)&amp;"1"&amp;":"&amp;CHAR(MATCH("CAB2D Field",INDIRECT("'"&amp;P76&amp;"'!"&amp;"A1"&amp;":"&amp;"BZ1"),0)+64)&amp;"100"),0)),"",INDEX(INDIRECT("'"&amp;P76&amp;"'!"&amp;CHAR(MATCH("Token",INDIRECT("'"&amp;P76&amp;"'!"&amp;"A1"&amp;":"&amp;"BZ1"),0)+64)&amp;"1"&amp;":"&amp;CHAR(MATCH("Token",INDIRECT("'"&amp;P76&amp;"'!"&amp;"A1"&amp;":"&amp;"BZ1"),0)+64)&amp;"100"),MATCH($D76,INDIRECT("'"&amp;P76&amp;"'!"&amp;CHAR(MATCH("CAB2D Field",INDIRECT("'"&amp;P76&amp;"'!"&amp;"A1"&amp;":"&amp;"BZ1"),0)+64)&amp;"1"&amp;":"&amp;CHAR(MATCH("CAB2D Field",INDIRECT("'"&amp;P76&amp;"'!"&amp;"A1"&amp;":"&amp;"BZ1"),0)+64)&amp;"100"),0)))</f>
        <v/>
      </c>
      <c r="R76" s="139" t="str">
        <f t="array" aca="1" ref="R76" ca="1">IF(ISERROR(MATCH($D76,INDIRECT("'"&amp;P76&amp;"'!"&amp;CHAR(MATCH("CAB2D Field",INDIRECT("'"&amp;P76&amp;"'!"&amp;"A1"&amp;":"&amp;"BZ1"),0)+64)&amp;"1"&amp;":"&amp;CHAR(MATCH("CAB2D Field",INDIRECT("'"&amp;P76&amp;"'!"&amp;"A1"&amp;":"&amp;"BZ1"),0)+64)&amp;"100"),0)),"",INDEX(INDIRECT("'"&amp;P76&amp;"'!"&amp;CHAR(MATCH("Length",INDIRECT("'"&amp;P76&amp;"'!"&amp;"A1"&amp;":"&amp;"BZ1"),0)+64)&amp;"1"&amp;":"&amp;CHAR(MATCH("Length",INDIRECT("'"&amp;P76&amp;"'!"&amp;"A1"&amp;":"&amp;"BZ1"),0)+64)&amp;"100"),MATCH($D76,INDIRECT("'"&amp;P76&amp;"'!"&amp;CHAR(MATCH("CAB2D Field",INDIRECT("'"&amp;P76&amp;"'!"&amp;"A1"&amp;":"&amp;"BZ1"),0)+64)&amp;"1"&amp;":"&amp;CHAR(MATCH("CAB2D Field",INDIRECT("'"&amp;P76&amp;"'!"&amp;"A1"&amp;":"&amp;"BZ1"),0)+64)&amp;"100"),0)))</f>
        <v/>
      </c>
      <c r="S76" s="139">
        <f t="shared" ca="1" si="5"/>
        <v>8</v>
      </c>
      <c r="T76" s="139" t="str">
        <f t="array" aca="1" ref="T76" ca="1">IF(ISERROR(MATCH(1,--(ISERROR(SEARCH($D76,INDIRECT("'"&amp;M76&amp;"'!"&amp;CHAR(MATCH("CAB2D Field",INDIRECT("'"&amp;M76&amp;"'!"&amp;"A1"&amp;":"&amp;"BZ1"),0)+64)&amp;"1"&amp;":"&amp;CHAR(MATCH("CAB2D Field",INDIRECT("'"&amp;M76&amp;"'!"&amp;"A1"&amp;":"&amp;"BZ1"),0)+64)&amp;"100")))=FALSE),0)),"",INDEX(INDIRECT("'"&amp;M76&amp;"'!"&amp;CHAR(MATCH("Optional mandatory",INDIRECT("'"&amp;M76&amp;"'!"&amp;"A1"&amp;":"&amp;"BZ1"),0)+64)&amp;"1"&amp;":"&amp;CHAR(MATCH("Optional mandatory",INDIRECT("'"&amp;M76&amp;"'!"&amp;"A1"&amp;":"&amp;"BZ1"),0)+64)&amp;"100"),MATCH(1,--(ISERROR(SEARCH($D76,INDIRECT("'"&amp;M76&amp;"'!"&amp;CHAR(MATCH("CAB2D Field",INDIRECT("'"&amp;M76&amp;"'!"&amp;"A1"&amp;":"&amp;"BZ1"),0)+64)&amp;"1"&amp;":"&amp;CHAR(MATCH("CAB2D Field",INDIRECT("'"&amp;M76&amp;"'!"&amp;"A1"&amp;":"&amp;"BZ1"),0)+64)&amp;"100")))=FALSE),0)))</f>
        <v>M</v>
      </c>
      <c r="U76" s="139" t="str">
        <f t="array" aca="1" ref="U76" ca="1">IF(M76="N/A",H76,IF(ISERROR(MATCH(1,--(ISERROR(SEARCH($D76,INDIRECT("'"&amp;M76&amp;"'!"&amp;CHAR(MATCH("CAB2D Field",INDIRECT("'"&amp;M76&amp;"'!"&amp;"A1"&amp;":"&amp;"BZ1"),0)+64)&amp;"1"&amp;":"&amp;CHAR(MATCH("CAB2D Field",INDIRECT("'"&amp;M76&amp;"'!"&amp;"A1"&amp;":"&amp;"BZ1"),0)+64)&amp;"100")))=FALSE),0)),"",INDEX(INDIRECT("'"&amp;M76&amp;"'!"&amp;CHAR(MATCH("Data type",INDIRECT("'"&amp;M76&amp;"'!"&amp;"A1"&amp;":"&amp;"BZ1"),0)+64)&amp;"1"&amp;":"&amp;CHAR(MATCH("Data type",INDIRECT("'"&amp;M76&amp;"'!"&amp;"A1"&amp;":"&amp;"BZ1"),0)+64)&amp;"100"),MATCH(1,--(ISERROR(SEARCH($D76,INDIRECT("'"&amp;M76&amp;"'!"&amp;CHAR(MATCH("CAB2D Field",INDIRECT("'"&amp;M76&amp;"'!"&amp;"A1"&amp;":"&amp;"BZ1"),0)+64)&amp;"1"&amp;":"&amp;CHAR(MATCH("CAB2D Field",INDIRECT("'"&amp;M76&amp;"'!"&amp;"A1"&amp;":"&amp;"BZ1"),0)+64)&amp;"100")))=FALSE),0))))</f>
        <v>AN</v>
      </c>
    </row>
    <row r="77" spans="1:21" x14ac:dyDescent="0.25">
      <c r="A77" s="133">
        <f t="shared" si="4"/>
        <v>74</v>
      </c>
      <c r="B77" s="139" t="s">
        <v>1582</v>
      </c>
      <c r="C77" s="139">
        <v>8</v>
      </c>
      <c r="D77" s="243" t="s">
        <v>883</v>
      </c>
      <c r="E77" s="139" t="s">
        <v>1599</v>
      </c>
      <c r="F77" s="139">
        <v>35</v>
      </c>
      <c r="G77" s="139"/>
      <c r="H77" s="139" t="s">
        <v>170</v>
      </c>
      <c r="I77" s="139" t="s">
        <v>1493</v>
      </c>
      <c r="J77" s="139" t="s">
        <v>1457</v>
      </c>
      <c r="K77" s="139">
        <v>14</v>
      </c>
      <c r="L77" s="140" t="s">
        <v>1596</v>
      </c>
      <c r="M77" s="139" t="s">
        <v>1495</v>
      </c>
      <c r="N77" s="139" t="str">
        <f t="array" aca="1" ref="N77" ca="1">IF(ISERROR(MATCH(1,--(ISERROR(SEARCH($D77,INDIRECT("'"&amp;M77&amp;"'!"&amp;CHAR(MATCH("CAB2D Field",INDIRECT("'"&amp;M77&amp;"'!"&amp;"A1"&amp;":"&amp;"BZ1"),0)+64)&amp;"1"&amp;":"&amp;CHAR(MATCH("CAB2D Field",INDIRECT("'"&amp;M77&amp;"'!"&amp;"A1"&amp;":"&amp;"BZ1"),0)+64)&amp;"100")))=FALSE),0)),"",INDEX(INDIRECT("'"&amp;M77&amp;"'!"&amp;CHAR(MATCH("Token",INDIRECT("'"&amp;M77&amp;"'!"&amp;"A1"&amp;":"&amp;"BZ1"),0)+64)&amp;"1"&amp;":"&amp;CHAR(MATCH("Token",INDIRECT("'"&amp;M77&amp;"'!"&amp;"A1"&amp;":"&amp;"BZ1"),0)+64)&amp;"100"),MATCH(1,--(ISERROR(SEARCH($D77,INDIRECT("'"&amp;M77&amp;"'!"&amp;CHAR(MATCH("CAB2D Field",INDIRECT("'"&amp;M77&amp;"'!"&amp;"A1"&amp;":"&amp;"BZ1"),0)+64)&amp;"1"&amp;":"&amp;CHAR(MATCH("CAB2D Field",INDIRECT("'"&amp;M77&amp;"'!"&amp;"A1"&amp;":"&amp;"BZ1"),0)+64)&amp;"100")))=FALSE),0)))</f>
        <v>CSTREET</v>
      </c>
      <c r="O77" s="139">
        <f t="shared" ca="1" si="6"/>
        <v>35</v>
      </c>
      <c r="P77" s="139"/>
      <c r="Q77" s="139" t="str">
        <f t="array" aca="1" ref="Q77" ca="1">IF(ISERROR(MATCH($D77,INDIRECT("'"&amp;P77&amp;"'!"&amp;CHAR(MATCH("CAB2D Field",INDIRECT("'"&amp;P77&amp;"'!"&amp;"A1"&amp;":"&amp;"BZ1"),0)+64)&amp;"1"&amp;":"&amp;CHAR(MATCH("CAB2D Field",INDIRECT("'"&amp;P77&amp;"'!"&amp;"A1"&amp;":"&amp;"BZ1"),0)+64)&amp;"100"),0)),"",INDEX(INDIRECT("'"&amp;P77&amp;"'!"&amp;CHAR(MATCH("Token",INDIRECT("'"&amp;P77&amp;"'!"&amp;"A1"&amp;":"&amp;"BZ1"),0)+64)&amp;"1"&amp;":"&amp;CHAR(MATCH("Token",INDIRECT("'"&amp;P77&amp;"'!"&amp;"A1"&amp;":"&amp;"BZ1"),0)+64)&amp;"100"),MATCH($D77,INDIRECT("'"&amp;P77&amp;"'!"&amp;CHAR(MATCH("CAB2D Field",INDIRECT("'"&amp;P77&amp;"'!"&amp;"A1"&amp;":"&amp;"BZ1"),0)+64)&amp;"1"&amp;":"&amp;CHAR(MATCH("CAB2D Field",INDIRECT("'"&amp;P77&amp;"'!"&amp;"A1"&amp;":"&amp;"BZ1"),0)+64)&amp;"100"),0)))</f>
        <v/>
      </c>
      <c r="R77" s="139" t="str">
        <f t="array" aca="1" ref="R77" ca="1">IF(ISERROR(MATCH($D77,INDIRECT("'"&amp;P77&amp;"'!"&amp;CHAR(MATCH("CAB2D Field",INDIRECT("'"&amp;P77&amp;"'!"&amp;"A1"&amp;":"&amp;"BZ1"),0)+64)&amp;"1"&amp;":"&amp;CHAR(MATCH("CAB2D Field",INDIRECT("'"&amp;P77&amp;"'!"&amp;"A1"&amp;":"&amp;"BZ1"),0)+64)&amp;"100"),0)),"",INDEX(INDIRECT("'"&amp;P77&amp;"'!"&amp;CHAR(MATCH("Length",INDIRECT("'"&amp;P77&amp;"'!"&amp;"A1"&amp;":"&amp;"BZ1"),0)+64)&amp;"1"&amp;":"&amp;CHAR(MATCH("Length",INDIRECT("'"&amp;P77&amp;"'!"&amp;"A1"&amp;":"&amp;"BZ1"),0)+64)&amp;"100"),MATCH($D77,INDIRECT("'"&amp;P77&amp;"'!"&amp;CHAR(MATCH("CAB2D Field",INDIRECT("'"&amp;P77&amp;"'!"&amp;"A1"&amp;":"&amp;"BZ1"),0)+64)&amp;"1"&amp;":"&amp;CHAR(MATCH("CAB2D Field",INDIRECT("'"&amp;P77&amp;"'!"&amp;"A1"&amp;":"&amp;"BZ1"),0)+64)&amp;"100"),0)))</f>
        <v/>
      </c>
      <c r="S77" s="139">
        <f t="shared" ca="1" si="5"/>
        <v>35</v>
      </c>
      <c r="T77" s="139" t="str">
        <f t="array" aca="1" ref="T77" ca="1">IF(ISERROR(MATCH(1,--(ISERROR(SEARCH($D77,INDIRECT("'"&amp;M77&amp;"'!"&amp;CHAR(MATCH("CAB2D Field",INDIRECT("'"&amp;M77&amp;"'!"&amp;"A1"&amp;":"&amp;"BZ1"),0)+64)&amp;"1"&amp;":"&amp;CHAR(MATCH("CAB2D Field",INDIRECT("'"&amp;M77&amp;"'!"&amp;"A1"&amp;":"&amp;"BZ1"),0)+64)&amp;"100")))=FALSE),0)),"",INDEX(INDIRECT("'"&amp;M77&amp;"'!"&amp;CHAR(MATCH("Optional mandatory",INDIRECT("'"&amp;M77&amp;"'!"&amp;"A1"&amp;":"&amp;"BZ1"),0)+64)&amp;"1"&amp;":"&amp;CHAR(MATCH("Optional mandatory",INDIRECT("'"&amp;M77&amp;"'!"&amp;"A1"&amp;":"&amp;"BZ1"),0)+64)&amp;"100"),MATCH(1,--(ISERROR(SEARCH($D77,INDIRECT("'"&amp;M77&amp;"'!"&amp;CHAR(MATCH("CAB2D Field",INDIRECT("'"&amp;M77&amp;"'!"&amp;"A1"&amp;":"&amp;"BZ1"),0)+64)&amp;"1"&amp;":"&amp;CHAR(MATCH("CAB2D Field",INDIRECT("'"&amp;M77&amp;"'!"&amp;"A1"&amp;":"&amp;"BZ1"),0)+64)&amp;"100")))=FALSE),0)))</f>
        <v>C</v>
      </c>
      <c r="U77" s="139" t="str">
        <f t="array" aca="1" ref="U77" ca="1">IF(M77="N/A",H77,IF(ISERROR(MATCH(1,--(ISERROR(SEARCH($D77,INDIRECT("'"&amp;M77&amp;"'!"&amp;CHAR(MATCH("CAB2D Field",INDIRECT("'"&amp;M77&amp;"'!"&amp;"A1"&amp;":"&amp;"BZ1"),0)+64)&amp;"1"&amp;":"&amp;CHAR(MATCH("CAB2D Field",INDIRECT("'"&amp;M77&amp;"'!"&amp;"A1"&amp;":"&amp;"BZ1"),0)+64)&amp;"100")))=FALSE),0)),"",INDEX(INDIRECT("'"&amp;M77&amp;"'!"&amp;CHAR(MATCH("Data type",INDIRECT("'"&amp;M77&amp;"'!"&amp;"A1"&amp;":"&amp;"BZ1"),0)+64)&amp;"1"&amp;":"&amp;CHAR(MATCH("Data type",INDIRECT("'"&amp;M77&amp;"'!"&amp;"A1"&amp;":"&amp;"BZ1"),0)+64)&amp;"100"),MATCH(1,--(ISERROR(SEARCH($D77,INDIRECT("'"&amp;M77&amp;"'!"&amp;CHAR(MATCH("CAB2D Field",INDIRECT("'"&amp;M77&amp;"'!"&amp;"A1"&amp;":"&amp;"BZ1"),0)+64)&amp;"1"&amp;":"&amp;CHAR(MATCH("CAB2D Field",INDIRECT("'"&amp;M77&amp;"'!"&amp;"A1"&amp;":"&amp;"BZ1"),0)+64)&amp;"100")))=FALSE),0))))</f>
        <v>AN</v>
      </c>
    </row>
    <row r="78" spans="1:21" x14ac:dyDescent="0.25">
      <c r="A78" s="133">
        <f t="shared" si="4"/>
        <v>75</v>
      </c>
      <c r="B78" s="139" t="s">
        <v>1582</v>
      </c>
      <c r="C78" s="139">
        <v>9</v>
      </c>
      <c r="D78" s="243" t="s">
        <v>900</v>
      </c>
      <c r="E78" s="139" t="s">
        <v>1600</v>
      </c>
      <c r="F78" s="139">
        <v>25</v>
      </c>
      <c r="G78" s="139"/>
      <c r="H78" s="139" t="s">
        <v>170</v>
      </c>
      <c r="I78" s="139" t="s">
        <v>1493</v>
      </c>
      <c r="J78" s="139" t="s">
        <v>1457</v>
      </c>
      <c r="K78" s="139">
        <v>14</v>
      </c>
      <c r="L78" s="140" t="s">
        <v>1596</v>
      </c>
      <c r="M78" s="139" t="s">
        <v>1495</v>
      </c>
      <c r="N78" s="139" t="str">
        <f t="array" aca="1" ref="N78" ca="1">IF(ISERROR(MATCH(1,--(ISERROR(SEARCH($D78,INDIRECT("'"&amp;M78&amp;"'!"&amp;CHAR(MATCH("CAB2D Field",INDIRECT("'"&amp;M78&amp;"'!"&amp;"A1"&amp;":"&amp;"BZ1"),0)+64)&amp;"1"&amp;":"&amp;CHAR(MATCH("CAB2D Field",INDIRECT("'"&amp;M78&amp;"'!"&amp;"A1"&amp;":"&amp;"BZ1"),0)+64)&amp;"100")))=FALSE),0)),"",INDEX(INDIRECT("'"&amp;M78&amp;"'!"&amp;CHAR(MATCH("Token",INDIRECT("'"&amp;M78&amp;"'!"&amp;"A1"&amp;":"&amp;"BZ1"),0)+64)&amp;"1"&amp;":"&amp;CHAR(MATCH("Token",INDIRECT("'"&amp;M78&amp;"'!"&amp;"A1"&amp;":"&amp;"BZ1"),0)+64)&amp;"100"),MATCH(1,--(ISERROR(SEARCH($D78,INDIRECT("'"&amp;M78&amp;"'!"&amp;CHAR(MATCH("CAB2D Field",INDIRECT("'"&amp;M78&amp;"'!"&amp;"A1"&amp;":"&amp;"BZ1"),0)+64)&amp;"1"&amp;":"&amp;CHAR(MATCH("CAB2D Field",INDIRECT("'"&amp;M78&amp;"'!"&amp;"A1"&amp;":"&amp;"BZ1"),0)+64)&amp;"100")))=FALSE),0)))</f>
        <v>CTOWN</v>
      </c>
      <c r="O78" s="139">
        <f t="shared" ca="1" si="6"/>
        <v>35</v>
      </c>
      <c r="P78" s="139"/>
      <c r="Q78" s="139" t="str">
        <f t="array" aca="1" ref="Q78" ca="1">IF(ISERROR(MATCH($D78,INDIRECT("'"&amp;P78&amp;"'!"&amp;CHAR(MATCH("CAB2D Field",INDIRECT("'"&amp;P78&amp;"'!"&amp;"A1"&amp;":"&amp;"BZ1"),0)+64)&amp;"1"&amp;":"&amp;CHAR(MATCH("CAB2D Field",INDIRECT("'"&amp;P78&amp;"'!"&amp;"A1"&amp;":"&amp;"BZ1"),0)+64)&amp;"100"),0)),"",INDEX(INDIRECT("'"&amp;P78&amp;"'!"&amp;CHAR(MATCH("Token",INDIRECT("'"&amp;P78&amp;"'!"&amp;"A1"&amp;":"&amp;"BZ1"),0)+64)&amp;"1"&amp;":"&amp;CHAR(MATCH("Token",INDIRECT("'"&amp;P78&amp;"'!"&amp;"A1"&amp;":"&amp;"BZ1"),0)+64)&amp;"100"),MATCH($D78,INDIRECT("'"&amp;P78&amp;"'!"&amp;CHAR(MATCH("CAB2D Field",INDIRECT("'"&amp;P78&amp;"'!"&amp;"A1"&amp;":"&amp;"BZ1"),0)+64)&amp;"1"&amp;":"&amp;CHAR(MATCH("CAB2D Field",INDIRECT("'"&amp;P78&amp;"'!"&amp;"A1"&amp;":"&amp;"BZ1"),0)+64)&amp;"100"),0)))</f>
        <v/>
      </c>
      <c r="R78" s="139" t="str">
        <f t="array" aca="1" ref="R78" ca="1">IF(ISERROR(MATCH($D78,INDIRECT("'"&amp;P78&amp;"'!"&amp;CHAR(MATCH("CAB2D Field",INDIRECT("'"&amp;P78&amp;"'!"&amp;"A1"&amp;":"&amp;"BZ1"),0)+64)&amp;"1"&amp;":"&amp;CHAR(MATCH("CAB2D Field",INDIRECT("'"&amp;P78&amp;"'!"&amp;"A1"&amp;":"&amp;"BZ1"),0)+64)&amp;"100"),0)),"",INDEX(INDIRECT("'"&amp;P78&amp;"'!"&amp;CHAR(MATCH("Length",INDIRECT("'"&amp;P78&amp;"'!"&amp;"A1"&amp;":"&amp;"BZ1"),0)+64)&amp;"1"&amp;":"&amp;CHAR(MATCH("Length",INDIRECT("'"&amp;P78&amp;"'!"&amp;"A1"&amp;":"&amp;"BZ1"),0)+64)&amp;"100"),MATCH($D78,INDIRECT("'"&amp;P78&amp;"'!"&amp;CHAR(MATCH("CAB2D Field",INDIRECT("'"&amp;P78&amp;"'!"&amp;"A1"&amp;":"&amp;"BZ1"),0)+64)&amp;"1"&amp;":"&amp;CHAR(MATCH("CAB2D Field",INDIRECT("'"&amp;P78&amp;"'!"&amp;"A1"&amp;":"&amp;"BZ1"),0)+64)&amp;"100"),0)))</f>
        <v/>
      </c>
      <c r="S78" s="139">
        <f t="shared" ca="1" si="5"/>
        <v>35</v>
      </c>
      <c r="T78" s="139" t="str">
        <f t="array" aca="1" ref="T78" ca="1">IF(ISERROR(MATCH(1,--(ISERROR(SEARCH($D78,INDIRECT("'"&amp;M78&amp;"'!"&amp;CHAR(MATCH("CAB2D Field",INDIRECT("'"&amp;M78&amp;"'!"&amp;"A1"&amp;":"&amp;"BZ1"),0)+64)&amp;"1"&amp;":"&amp;CHAR(MATCH("CAB2D Field",INDIRECT("'"&amp;M78&amp;"'!"&amp;"A1"&amp;":"&amp;"BZ1"),0)+64)&amp;"100")))=FALSE),0)),"",INDEX(INDIRECT("'"&amp;M78&amp;"'!"&amp;CHAR(MATCH("Optional mandatory",INDIRECT("'"&amp;M78&amp;"'!"&amp;"A1"&amp;":"&amp;"BZ1"),0)+64)&amp;"1"&amp;":"&amp;CHAR(MATCH("Optional mandatory",INDIRECT("'"&amp;M78&amp;"'!"&amp;"A1"&amp;":"&amp;"BZ1"),0)+64)&amp;"100"),MATCH(1,--(ISERROR(SEARCH($D78,INDIRECT("'"&amp;M78&amp;"'!"&amp;CHAR(MATCH("CAB2D Field",INDIRECT("'"&amp;M78&amp;"'!"&amp;"A1"&amp;":"&amp;"BZ1"),0)+64)&amp;"1"&amp;":"&amp;CHAR(MATCH("CAB2D Field",INDIRECT("'"&amp;M78&amp;"'!"&amp;"A1"&amp;":"&amp;"BZ1"),0)+64)&amp;"100")))=FALSE),0)))</f>
        <v>O</v>
      </c>
      <c r="U78" s="139" t="str">
        <f t="array" aca="1" ref="U78" ca="1">IF(M78="N/A",H78,IF(ISERROR(MATCH(1,--(ISERROR(SEARCH($D78,INDIRECT("'"&amp;M78&amp;"'!"&amp;CHAR(MATCH("CAB2D Field",INDIRECT("'"&amp;M78&amp;"'!"&amp;"A1"&amp;":"&amp;"BZ1"),0)+64)&amp;"1"&amp;":"&amp;CHAR(MATCH("CAB2D Field",INDIRECT("'"&amp;M78&amp;"'!"&amp;"A1"&amp;":"&amp;"BZ1"),0)+64)&amp;"100")))=FALSE),0)),"",INDEX(INDIRECT("'"&amp;M78&amp;"'!"&amp;CHAR(MATCH("Data type",INDIRECT("'"&amp;M78&amp;"'!"&amp;"A1"&amp;":"&amp;"BZ1"),0)+64)&amp;"1"&amp;":"&amp;CHAR(MATCH("Data type",INDIRECT("'"&amp;M78&amp;"'!"&amp;"A1"&amp;":"&amp;"BZ1"),0)+64)&amp;"100"),MATCH(1,--(ISERROR(SEARCH($D78,INDIRECT("'"&amp;M78&amp;"'!"&amp;CHAR(MATCH("CAB2D Field",INDIRECT("'"&amp;M78&amp;"'!"&amp;"A1"&amp;":"&amp;"BZ1"),0)+64)&amp;"1"&amp;":"&amp;CHAR(MATCH("CAB2D Field",INDIRECT("'"&amp;M78&amp;"'!"&amp;"A1"&amp;":"&amp;"BZ1"),0)+64)&amp;"100")))=FALSE),0))))</f>
        <v>AN</v>
      </c>
    </row>
    <row r="79" spans="1:21" ht="24" x14ac:dyDescent="0.25">
      <c r="A79" s="133">
        <f t="shared" si="4"/>
        <v>76</v>
      </c>
      <c r="B79" s="139" t="s">
        <v>1582</v>
      </c>
      <c r="C79" s="139">
        <v>10</v>
      </c>
      <c r="D79" s="243" t="s">
        <v>890</v>
      </c>
      <c r="E79" s="139" t="s">
        <v>1601</v>
      </c>
      <c r="F79" s="139">
        <v>3</v>
      </c>
      <c r="G79" s="139"/>
      <c r="H79" s="139" t="s">
        <v>166</v>
      </c>
      <c r="I79" s="139" t="s">
        <v>1493</v>
      </c>
      <c r="J79" s="139" t="s">
        <v>1457</v>
      </c>
      <c r="K79" s="142" t="s">
        <v>1602</v>
      </c>
      <c r="L79" s="140" t="s">
        <v>1603</v>
      </c>
      <c r="M79" s="139" t="s">
        <v>1495</v>
      </c>
      <c r="N79" s="139" t="str">
        <f t="array" aca="1" ref="N79" ca="1">IF(ISERROR(MATCH(1,--(ISERROR(SEARCH($D79,INDIRECT("'"&amp;M79&amp;"'!"&amp;CHAR(MATCH("CAB2D Field",INDIRECT("'"&amp;M79&amp;"'!"&amp;"A1"&amp;":"&amp;"BZ1"),0)+64)&amp;"1"&amp;":"&amp;CHAR(MATCH("CAB2D Field",INDIRECT("'"&amp;M79&amp;"'!"&amp;"A1"&amp;":"&amp;"BZ1"),0)+64)&amp;"100")))=FALSE),0)),"",INDEX(INDIRECT("'"&amp;M79&amp;"'!"&amp;CHAR(MATCH("Token",INDIRECT("'"&amp;M79&amp;"'!"&amp;"A1"&amp;":"&amp;"BZ1"),0)+64)&amp;"1"&amp;":"&amp;CHAR(MATCH("Token",INDIRECT("'"&amp;M79&amp;"'!"&amp;"A1"&amp;":"&amp;"BZ1"),0)+64)&amp;"100"),MATCH(1,--(ISERROR(SEARCH($D79,INDIRECT("'"&amp;M79&amp;"'!"&amp;CHAR(MATCH("CAB2D Field",INDIRECT("'"&amp;M79&amp;"'!"&amp;"A1"&amp;":"&amp;"BZ1"),0)+64)&amp;"1"&amp;":"&amp;CHAR(MATCH("CAB2D Field",INDIRECT("'"&amp;M79&amp;"'!"&amp;"A1"&amp;":"&amp;"BZ1"),0)+64)&amp;"100")))=FALSE),0)))</f>
        <v>CCOUNTRYCODE</v>
      </c>
      <c r="O79" s="139">
        <f t="shared" ca="1" si="6"/>
        <v>3</v>
      </c>
      <c r="P79" s="139"/>
      <c r="Q79" s="139" t="str">
        <f t="array" aca="1" ref="Q79" ca="1">IF(ISERROR(MATCH($D79,INDIRECT("'"&amp;P79&amp;"'!"&amp;CHAR(MATCH("CAB2D Field",INDIRECT("'"&amp;P79&amp;"'!"&amp;"A1"&amp;":"&amp;"BZ1"),0)+64)&amp;"1"&amp;":"&amp;CHAR(MATCH("CAB2D Field",INDIRECT("'"&amp;P79&amp;"'!"&amp;"A1"&amp;":"&amp;"BZ1"),0)+64)&amp;"100"),0)),"",INDEX(INDIRECT("'"&amp;P79&amp;"'!"&amp;CHAR(MATCH("Token",INDIRECT("'"&amp;P79&amp;"'!"&amp;"A1"&amp;":"&amp;"BZ1"),0)+64)&amp;"1"&amp;":"&amp;CHAR(MATCH("Token",INDIRECT("'"&amp;P79&amp;"'!"&amp;"A1"&amp;":"&amp;"BZ1"),0)+64)&amp;"100"),MATCH($D79,INDIRECT("'"&amp;P79&amp;"'!"&amp;CHAR(MATCH("CAB2D Field",INDIRECT("'"&amp;P79&amp;"'!"&amp;"A1"&amp;":"&amp;"BZ1"),0)+64)&amp;"1"&amp;":"&amp;CHAR(MATCH("CAB2D Field",INDIRECT("'"&amp;P79&amp;"'!"&amp;"A1"&amp;":"&amp;"BZ1"),0)+64)&amp;"100"),0)))</f>
        <v/>
      </c>
      <c r="R79" s="139" t="str">
        <f t="array" aca="1" ref="R79" ca="1">IF(ISERROR(MATCH($D79,INDIRECT("'"&amp;P79&amp;"'!"&amp;CHAR(MATCH("CAB2D Field",INDIRECT("'"&amp;P79&amp;"'!"&amp;"A1"&amp;":"&amp;"BZ1"),0)+64)&amp;"1"&amp;":"&amp;CHAR(MATCH("CAB2D Field",INDIRECT("'"&amp;P79&amp;"'!"&amp;"A1"&amp;":"&amp;"BZ1"),0)+64)&amp;"100"),0)),"",INDEX(INDIRECT("'"&amp;P79&amp;"'!"&amp;CHAR(MATCH("Length",INDIRECT("'"&amp;P79&amp;"'!"&amp;"A1"&amp;":"&amp;"BZ1"),0)+64)&amp;"1"&amp;":"&amp;CHAR(MATCH("Length",INDIRECT("'"&amp;P79&amp;"'!"&amp;"A1"&amp;":"&amp;"BZ1"),0)+64)&amp;"100"),MATCH($D79,INDIRECT("'"&amp;P79&amp;"'!"&amp;CHAR(MATCH("CAB2D Field",INDIRECT("'"&amp;P79&amp;"'!"&amp;"A1"&amp;":"&amp;"BZ1"),0)+64)&amp;"1"&amp;":"&amp;CHAR(MATCH("CAB2D Field",INDIRECT("'"&amp;P79&amp;"'!"&amp;"A1"&amp;":"&amp;"BZ1"),0)+64)&amp;"100"),0)))</f>
        <v/>
      </c>
      <c r="S79" s="139">
        <f t="shared" ca="1" si="5"/>
        <v>3</v>
      </c>
      <c r="T79" s="139" t="str">
        <f t="array" aca="1" ref="T79" ca="1">IF(ISERROR(MATCH(1,--(ISERROR(SEARCH($D79,INDIRECT("'"&amp;M79&amp;"'!"&amp;CHAR(MATCH("CAB2D Field",INDIRECT("'"&amp;M79&amp;"'!"&amp;"A1"&amp;":"&amp;"BZ1"),0)+64)&amp;"1"&amp;":"&amp;CHAR(MATCH("CAB2D Field",INDIRECT("'"&amp;M79&amp;"'!"&amp;"A1"&amp;":"&amp;"BZ1"),0)+64)&amp;"100")))=FALSE),0)),"",INDEX(INDIRECT("'"&amp;M79&amp;"'!"&amp;CHAR(MATCH("Optional mandatory",INDIRECT("'"&amp;M79&amp;"'!"&amp;"A1"&amp;":"&amp;"BZ1"),0)+64)&amp;"1"&amp;":"&amp;CHAR(MATCH("Optional mandatory",INDIRECT("'"&amp;M79&amp;"'!"&amp;"A1"&amp;":"&amp;"BZ1"),0)+64)&amp;"100"),MATCH(1,--(ISERROR(SEARCH($D79,INDIRECT("'"&amp;M79&amp;"'!"&amp;CHAR(MATCH("CAB2D Field",INDIRECT("'"&amp;M79&amp;"'!"&amp;"A1"&amp;":"&amp;"BZ1"),0)+64)&amp;"1"&amp;":"&amp;CHAR(MATCH("CAB2D Field",INDIRECT("'"&amp;M79&amp;"'!"&amp;"A1"&amp;":"&amp;"BZ1"),0)+64)&amp;"100")))=FALSE),0)))</f>
        <v>C</v>
      </c>
      <c r="U79" s="139" t="str">
        <f t="array" aca="1" ref="U79" ca="1">IF(M79="N/A",H79,IF(ISERROR(MATCH(1,--(ISERROR(SEARCH($D79,INDIRECT("'"&amp;M79&amp;"'!"&amp;CHAR(MATCH("CAB2D Field",INDIRECT("'"&amp;M79&amp;"'!"&amp;"A1"&amp;":"&amp;"BZ1"),0)+64)&amp;"1"&amp;":"&amp;CHAR(MATCH("CAB2D Field",INDIRECT("'"&amp;M79&amp;"'!"&amp;"A1"&amp;":"&amp;"BZ1"),0)+64)&amp;"100")))=FALSE),0)),"",INDEX(INDIRECT("'"&amp;M79&amp;"'!"&amp;CHAR(MATCH("Data type",INDIRECT("'"&amp;M79&amp;"'!"&amp;"A1"&amp;":"&amp;"BZ1"),0)+64)&amp;"1"&amp;":"&amp;CHAR(MATCH("Data type",INDIRECT("'"&amp;M79&amp;"'!"&amp;"A1"&amp;":"&amp;"BZ1"),0)+64)&amp;"100"),MATCH(1,--(ISERROR(SEARCH($D79,INDIRECT("'"&amp;M79&amp;"'!"&amp;CHAR(MATCH("CAB2D Field",INDIRECT("'"&amp;M79&amp;"'!"&amp;"A1"&amp;":"&amp;"BZ1"),0)+64)&amp;"1"&amp;":"&amp;CHAR(MATCH("CAB2D Field",INDIRECT("'"&amp;M79&amp;"'!"&amp;"A1"&amp;":"&amp;"BZ1"),0)+64)&amp;"100")))=FALSE),0))))</f>
        <v>AN</v>
      </c>
    </row>
    <row r="80" spans="1:21" x14ac:dyDescent="0.25">
      <c r="A80" s="133">
        <f t="shared" si="4"/>
        <v>77</v>
      </c>
      <c r="B80" s="139" t="s">
        <v>1582</v>
      </c>
      <c r="C80" s="139">
        <v>11</v>
      </c>
      <c r="D80" s="243" t="s">
        <v>897</v>
      </c>
      <c r="E80" s="139" t="s">
        <v>1604</v>
      </c>
      <c r="F80" s="139">
        <v>9</v>
      </c>
      <c r="G80" s="139"/>
      <c r="H80" s="139" t="s">
        <v>170</v>
      </c>
      <c r="I80" s="139" t="s">
        <v>1493</v>
      </c>
      <c r="J80" s="139" t="s">
        <v>1457</v>
      </c>
      <c r="K80" s="139">
        <v>14</v>
      </c>
      <c r="L80" s="140" t="s">
        <v>1596</v>
      </c>
      <c r="M80" s="139" t="s">
        <v>1495</v>
      </c>
      <c r="N80" s="139" t="str">
        <f t="array" aca="1" ref="N80" ca="1">IF(ISERROR(MATCH(1,--(ISERROR(SEARCH($D80,INDIRECT("'"&amp;M80&amp;"'!"&amp;CHAR(MATCH("CAB2D Field",INDIRECT("'"&amp;M80&amp;"'!"&amp;"A1"&amp;":"&amp;"BZ1"),0)+64)&amp;"1"&amp;":"&amp;CHAR(MATCH("CAB2D Field",INDIRECT("'"&amp;M80&amp;"'!"&amp;"A1"&amp;":"&amp;"BZ1"),0)+64)&amp;"100")))=FALSE),0)),"",INDEX(INDIRECT("'"&amp;M80&amp;"'!"&amp;CHAR(MATCH("Token",INDIRECT("'"&amp;M80&amp;"'!"&amp;"A1"&amp;":"&amp;"BZ1"),0)+64)&amp;"1"&amp;":"&amp;CHAR(MATCH("Token",INDIRECT("'"&amp;M80&amp;"'!"&amp;"A1"&amp;":"&amp;"BZ1"),0)+64)&amp;"100"),MATCH(1,--(ISERROR(SEARCH($D80,INDIRECT("'"&amp;M80&amp;"'!"&amp;CHAR(MATCH("CAB2D Field",INDIRECT("'"&amp;M80&amp;"'!"&amp;"A1"&amp;":"&amp;"BZ1"),0)+64)&amp;"1"&amp;":"&amp;CHAR(MATCH("CAB2D Field",INDIRECT("'"&amp;M80&amp;"'!"&amp;"A1"&amp;":"&amp;"BZ1"),0)+64)&amp;"100")))=FALSE),0)))</f>
        <v>CZIPCODE</v>
      </c>
      <c r="O80" s="139">
        <f t="shared" ca="1" si="6"/>
        <v>9</v>
      </c>
      <c r="P80" s="139"/>
      <c r="Q80" s="139" t="str">
        <f t="array" aca="1" ref="Q80" ca="1">IF(ISERROR(MATCH($D80,INDIRECT("'"&amp;P80&amp;"'!"&amp;CHAR(MATCH("CAB2D Field",INDIRECT("'"&amp;P80&amp;"'!"&amp;"A1"&amp;":"&amp;"BZ1"),0)+64)&amp;"1"&amp;":"&amp;CHAR(MATCH("CAB2D Field",INDIRECT("'"&amp;P80&amp;"'!"&amp;"A1"&amp;":"&amp;"BZ1"),0)+64)&amp;"100"),0)),"",INDEX(INDIRECT("'"&amp;P80&amp;"'!"&amp;CHAR(MATCH("Token",INDIRECT("'"&amp;P80&amp;"'!"&amp;"A1"&amp;":"&amp;"BZ1"),0)+64)&amp;"1"&amp;":"&amp;CHAR(MATCH("Token",INDIRECT("'"&amp;P80&amp;"'!"&amp;"A1"&amp;":"&amp;"BZ1"),0)+64)&amp;"100"),MATCH($D80,INDIRECT("'"&amp;P80&amp;"'!"&amp;CHAR(MATCH("CAB2D Field",INDIRECT("'"&amp;P80&amp;"'!"&amp;"A1"&amp;":"&amp;"BZ1"),0)+64)&amp;"1"&amp;":"&amp;CHAR(MATCH("CAB2D Field",INDIRECT("'"&amp;P80&amp;"'!"&amp;"A1"&amp;":"&amp;"BZ1"),0)+64)&amp;"100"),0)))</f>
        <v/>
      </c>
      <c r="R80" s="139" t="str">
        <f t="array" aca="1" ref="R80" ca="1">IF(ISERROR(MATCH($D80,INDIRECT("'"&amp;P80&amp;"'!"&amp;CHAR(MATCH("CAB2D Field",INDIRECT("'"&amp;P80&amp;"'!"&amp;"A1"&amp;":"&amp;"BZ1"),0)+64)&amp;"1"&amp;":"&amp;CHAR(MATCH("CAB2D Field",INDIRECT("'"&amp;P80&amp;"'!"&amp;"A1"&amp;":"&amp;"BZ1"),0)+64)&amp;"100"),0)),"",INDEX(INDIRECT("'"&amp;P80&amp;"'!"&amp;CHAR(MATCH("Length",INDIRECT("'"&amp;P80&amp;"'!"&amp;"A1"&amp;":"&amp;"BZ1"),0)+64)&amp;"1"&amp;":"&amp;CHAR(MATCH("Length",INDIRECT("'"&amp;P80&amp;"'!"&amp;"A1"&amp;":"&amp;"BZ1"),0)+64)&amp;"100"),MATCH($D80,INDIRECT("'"&amp;P80&amp;"'!"&amp;CHAR(MATCH("CAB2D Field",INDIRECT("'"&amp;P80&amp;"'!"&amp;"A1"&amp;":"&amp;"BZ1"),0)+64)&amp;"1"&amp;":"&amp;CHAR(MATCH("CAB2D Field",INDIRECT("'"&amp;P80&amp;"'!"&amp;"A1"&amp;":"&amp;"BZ1"),0)+64)&amp;"100"),0)))</f>
        <v/>
      </c>
      <c r="S80" s="139">
        <f t="shared" ca="1" si="5"/>
        <v>9</v>
      </c>
      <c r="T80" s="139" t="str">
        <f t="array" aca="1" ref="T80" ca="1">IF(ISERROR(MATCH(1,--(ISERROR(SEARCH($D80,INDIRECT("'"&amp;M80&amp;"'!"&amp;CHAR(MATCH("CAB2D Field",INDIRECT("'"&amp;M80&amp;"'!"&amp;"A1"&amp;":"&amp;"BZ1"),0)+64)&amp;"1"&amp;":"&amp;CHAR(MATCH("CAB2D Field",INDIRECT("'"&amp;M80&amp;"'!"&amp;"A1"&amp;":"&amp;"BZ1"),0)+64)&amp;"100")))=FALSE),0)),"",INDEX(INDIRECT("'"&amp;M80&amp;"'!"&amp;CHAR(MATCH("Optional mandatory",INDIRECT("'"&amp;M80&amp;"'!"&amp;"A1"&amp;":"&amp;"BZ1"),0)+64)&amp;"1"&amp;":"&amp;CHAR(MATCH("Optional mandatory",INDIRECT("'"&amp;M80&amp;"'!"&amp;"A1"&amp;":"&amp;"BZ1"),0)+64)&amp;"100"),MATCH(1,--(ISERROR(SEARCH($D80,INDIRECT("'"&amp;M80&amp;"'!"&amp;CHAR(MATCH("CAB2D Field",INDIRECT("'"&amp;M80&amp;"'!"&amp;"A1"&amp;":"&amp;"BZ1"),0)+64)&amp;"1"&amp;":"&amp;CHAR(MATCH("CAB2D Field",INDIRECT("'"&amp;M80&amp;"'!"&amp;"A1"&amp;":"&amp;"BZ1"),0)+64)&amp;"100")))=FALSE),0)))</f>
        <v>C</v>
      </c>
      <c r="U80" s="139" t="str">
        <f t="array" aca="1" ref="U80" ca="1">IF(M80="N/A",H80,IF(ISERROR(MATCH(1,--(ISERROR(SEARCH($D80,INDIRECT("'"&amp;M80&amp;"'!"&amp;CHAR(MATCH("CAB2D Field",INDIRECT("'"&amp;M80&amp;"'!"&amp;"A1"&amp;":"&amp;"BZ1"),0)+64)&amp;"1"&amp;":"&amp;CHAR(MATCH("CAB2D Field",INDIRECT("'"&amp;M80&amp;"'!"&amp;"A1"&amp;":"&amp;"BZ1"),0)+64)&amp;"100")))=FALSE),0)),"",INDEX(INDIRECT("'"&amp;M80&amp;"'!"&amp;CHAR(MATCH("Data type",INDIRECT("'"&amp;M80&amp;"'!"&amp;"A1"&amp;":"&amp;"BZ1"),0)+64)&amp;"1"&amp;":"&amp;CHAR(MATCH("Data type",INDIRECT("'"&amp;M80&amp;"'!"&amp;"A1"&amp;":"&amp;"BZ1"),0)+64)&amp;"100"),MATCH(1,--(ISERROR(SEARCH($D80,INDIRECT("'"&amp;M80&amp;"'!"&amp;CHAR(MATCH("CAB2D Field",INDIRECT("'"&amp;M80&amp;"'!"&amp;"A1"&amp;":"&amp;"BZ1"),0)+64)&amp;"1"&amp;":"&amp;CHAR(MATCH("CAB2D Field",INDIRECT("'"&amp;M80&amp;"'!"&amp;"A1"&amp;":"&amp;"BZ1"),0)+64)&amp;"100")))=FALSE),0))))</f>
        <v>AN</v>
      </c>
    </row>
    <row r="81" spans="1:21" x14ac:dyDescent="0.25">
      <c r="A81" s="133">
        <f t="shared" si="4"/>
        <v>78</v>
      </c>
      <c r="B81" s="139" t="s">
        <v>1582</v>
      </c>
      <c r="C81" s="139">
        <v>12</v>
      </c>
      <c r="D81" s="243" t="s">
        <v>905</v>
      </c>
      <c r="E81" s="139" t="s">
        <v>1605</v>
      </c>
      <c r="F81" s="139">
        <v>35</v>
      </c>
      <c r="G81" s="139"/>
      <c r="H81" s="139" t="s">
        <v>170</v>
      </c>
      <c r="I81" s="139">
        <v>10</v>
      </c>
      <c r="J81" s="139" t="s">
        <v>1457</v>
      </c>
      <c r="K81" s="139">
        <v>14</v>
      </c>
      <c r="L81" s="140"/>
      <c r="M81" s="139" t="s">
        <v>1495</v>
      </c>
      <c r="N81" s="139" t="str">
        <f t="array" aca="1" ref="N81" ca="1">IF(ISERROR(MATCH(1,--(ISERROR(SEARCH($D81,INDIRECT("'"&amp;M81&amp;"'!"&amp;CHAR(MATCH("CAB2D Field",INDIRECT("'"&amp;M81&amp;"'!"&amp;"A1"&amp;":"&amp;"BZ1"),0)+64)&amp;"1"&amp;":"&amp;CHAR(MATCH("CAB2D Field",INDIRECT("'"&amp;M81&amp;"'!"&amp;"A1"&amp;":"&amp;"BZ1"),0)+64)&amp;"100")))=FALSE),0)),"",INDEX(INDIRECT("'"&amp;M81&amp;"'!"&amp;CHAR(MATCH("Token",INDIRECT("'"&amp;M81&amp;"'!"&amp;"A1"&amp;":"&amp;"BZ1"),0)+64)&amp;"1"&amp;":"&amp;CHAR(MATCH("Token",INDIRECT("'"&amp;M81&amp;"'!"&amp;"A1"&amp;":"&amp;"BZ1"),0)+64)&amp;"100"),MATCH(1,--(ISERROR(SEARCH($D81,INDIRECT("'"&amp;M81&amp;"'!"&amp;CHAR(MATCH("CAB2D Field",INDIRECT("'"&amp;M81&amp;"'!"&amp;"A1"&amp;":"&amp;"BZ1"),0)+64)&amp;"1"&amp;":"&amp;CHAR(MATCH("CAB2D Field",INDIRECT("'"&amp;M81&amp;"'!"&amp;"A1"&amp;":"&amp;"BZ1"),0)+64)&amp;"100")))=FALSE),0)))</f>
        <v>CCONTACT</v>
      </c>
      <c r="O81" s="139">
        <f t="shared" ca="1" si="6"/>
        <v>35</v>
      </c>
      <c r="P81" s="139"/>
      <c r="Q81" s="139" t="str">
        <f t="array" aca="1" ref="Q81" ca="1">IF(ISERROR(MATCH($D81,INDIRECT("'"&amp;P81&amp;"'!"&amp;CHAR(MATCH("CAB2D Field",INDIRECT("'"&amp;P81&amp;"'!"&amp;"A1"&amp;":"&amp;"BZ1"),0)+64)&amp;"1"&amp;":"&amp;CHAR(MATCH("CAB2D Field",INDIRECT("'"&amp;P81&amp;"'!"&amp;"A1"&amp;":"&amp;"BZ1"),0)+64)&amp;"100"),0)),"",INDEX(INDIRECT("'"&amp;P81&amp;"'!"&amp;CHAR(MATCH("Token",INDIRECT("'"&amp;P81&amp;"'!"&amp;"A1"&amp;":"&amp;"BZ1"),0)+64)&amp;"1"&amp;":"&amp;CHAR(MATCH("Token",INDIRECT("'"&amp;P81&amp;"'!"&amp;"A1"&amp;":"&amp;"BZ1"),0)+64)&amp;"100"),MATCH($D81,INDIRECT("'"&amp;P81&amp;"'!"&amp;CHAR(MATCH("CAB2D Field",INDIRECT("'"&amp;P81&amp;"'!"&amp;"A1"&amp;":"&amp;"BZ1"),0)+64)&amp;"1"&amp;":"&amp;CHAR(MATCH("CAB2D Field",INDIRECT("'"&amp;P81&amp;"'!"&amp;"A1"&amp;":"&amp;"BZ1"),0)+64)&amp;"100"),0)))</f>
        <v/>
      </c>
      <c r="R81" s="139" t="str">
        <f t="array" aca="1" ref="R81" ca="1">IF(ISERROR(MATCH($D81,INDIRECT("'"&amp;P81&amp;"'!"&amp;CHAR(MATCH("CAB2D Field",INDIRECT("'"&amp;P81&amp;"'!"&amp;"A1"&amp;":"&amp;"BZ1"),0)+64)&amp;"1"&amp;":"&amp;CHAR(MATCH("CAB2D Field",INDIRECT("'"&amp;P81&amp;"'!"&amp;"A1"&amp;":"&amp;"BZ1"),0)+64)&amp;"100"),0)),"",INDEX(INDIRECT("'"&amp;P81&amp;"'!"&amp;CHAR(MATCH("Length",INDIRECT("'"&amp;P81&amp;"'!"&amp;"A1"&amp;":"&amp;"BZ1"),0)+64)&amp;"1"&amp;":"&amp;CHAR(MATCH("Length",INDIRECT("'"&amp;P81&amp;"'!"&amp;"A1"&amp;":"&amp;"BZ1"),0)+64)&amp;"100"),MATCH($D81,INDIRECT("'"&amp;P81&amp;"'!"&amp;CHAR(MATCH("CAB2D Field",INDIRECT("'"&amp;P81&amp;"'!"&amp;"A1"&amp;":"&amp;"BZ1"),0)+64)&amp;"1"&amp;":"&amp;CHAR(MATCH("CAB2D Field",INDIRECT("'"&amp;P81&amp;"'!"&amp;"A1"&amp;":"&amp;"BZ1"),0)+64)&amp;"100"),0)))</f>
        <v/>
      </c>
      <c r="S81" s="139">
        <f t="shared" ca="1" si="5"/>
        <v>35</v>
      </c>
      <c r="T81" s="139" t="str">
        <f t="array" aca="1" ref="T81" ca="1">IF(ISERROR(MATCH(1,--(ISERROR(SEARCH($D81,INDIRECT("'"&amp;M81&amp;"'!"&amp;CHAR(MATCH("CAB2D Field",INDIRECT("'"&amp;M81&amp;"'!"&amp;"A1"&amp;":"&amp;"BZ1"),0)+64)&amp;"1"&amp;":"&amp;CHAR(MATCH("CAB2D Field",INDIRECT("'"&amp;M81&amp;"'!"&amp;"A1"&amp;":"&amp;"BZ1"),0)+64)&amp;"100")))=FALSE),0)),"",INDEX(INDIRECT("'"&amp;M81&amp;"'!"&amp;CHAR(MATCH("Optional mandatory",INDIRECT("'"&amp;M81&amp;"'!"&amp;"A1"&amp;":"&amp;"BZ1"),0)+64)&amp;"1"&amp;":"&amp;CHAR(MATCH("Optional mandatory",INDIRECT("'"&amp;M81&amp;"'!"&amp;"A1"&amp;":"&amp;"BZ1"),0)+64)&amp;"100"),MATCH(1,--(ISERROR(SEARCH($D81,INDIRECT("'"&amp;M81&amp;"'!"&amp;CHAR(MATCH("CAB2D Field",INDIRECT("'"&amp;M81&amp;"'!"&amp;"A1"&amp;":"&amp;"BZ1"),0)+64)&amp;"1"&amp;":"&amp;CHAR(MATCH("CAB2D Field",INDIRECT("'"&amp;M81&amp;"'!"&amp;"A1"&amp;":"&amp;"BZ1"),0)+64)&amp;"100")))=FALSE),0)))</f>
        <v>C</v>
      </c>
      <c r="U81" s="139" t="str">
        <f t="array" aca="1" ref="U81" ca="1">IF(M81="N/A",H81,IF(ISERROR(MATCH(1,--(ISERROR(SEARCH($D81,INDIRECT("'"&amp;M81&amp;"'!"&amp;CHAR(MATCH("CAB2D Field",INDIRECT("'"&amp;M81&amp;"'!"&amp;"A1"&amp;":"&amp;"BZ1"),0)+64)&amp;"1"&amp;":"&amp;CHAR(MATCH("CAB2D Field",INDIRECT("'"&amp;M81&amp;"'!"&amp;"A1"&amp;":"&amp;"BZ1"),0)+64)&amp;"100")))=FALSE),0)),"",INDEX(INDIRECT("'"&amp;M81&amp;"'!"&amp;CHAR(MATCH("Data type",INDIRECT("'"&amp;M81&amp;"'!"&amp;"A1"&amp;":"&amp;"BZ1"),0)+64)&amp;"1"&amp;":"&amp;CHAR(MATCH("Data type",INDIRECT("'"&amp;M81&amp;"'!"&amp;"A1"&amp;":"&amp;"BZ1"),0)+64)&amp;"100"),MATCH(1,--(ISERROR(SEARCH($D81,INDIRECT("'"&amp;M81&amp;"'!"&amp;CHAR(MATCH("CAB2D Field",INDIRECT("'"&amp;M81&amp;"'!"&amp;"A1"&amp;":"&amp;"BZ1"),0)+64)&amp;"1"&amp;":"&amp;CHAR(MATCH("CAB2D Field",INDIRECT("'"&amp;M81&amp;"'!"&amp;"A1"&amp;":"&amp;"BZ1"),0)+64)&amp;"100")))=FALSE),0))))</f>
        <v>AN</v>
      </c>
    </row>
    <row r="82" spans="1:21" x14ac:dyDescent="0.25">
      <c r="A82" s="133">
        <f t="shared" si="4"/>
        <v>79</v>
      </c>
      <c r="B82" s="139" t="s">
        <v>1582</v>
      </c>
      <c r="C82" s="139">
        <v>13</v>
      </c>
      <c r="D82" s="243" t="s">
        <v>909</v>
      </c>
      <c r="E82" s="139" t="s">
        <v>1606</v>
      </c>
      <c r="F82" s="139">
        <v>25</v>
      </c>
      <c r="G82" s="139"/>
      <c r="H82" s="139" t="s">
        <v>170</v>
      </c>
      <c r="I82" s="139">
        <v>10</v>
      </c>
      <c r="J82" s="139" t="s">
        <v>1457</v>
      </c>
      <c r="K82" s="139">
        <v>14</v>
      </c>
      <c r="L82" s="140" t="s">
        <v>1524</v>
      </c>
      <c r="M82" s="139" t="s">
        <v>1495</v>
      </c>
      <c r="N82" s="139" t="str">
        <f t="array" aca="1" ref="N82" ca="1">IF(ISERROR(MATCH(1,--(ISERROR(SEARCH($D82,INDIRECT("'"&amp;M82&amp;"'!"&amp;CHAR(MATCH("CAB2D Field",INDIRECT("'"&amp;M82&amp;"'!"&amp;"A1"&amp;":"&amp;"BZ1"),0)+64)&amp;"1"&amp;":"&amp;CHAR(MATCH("CAB2D Field",INDIRECT("'"&amp;M82&amp;"'!"&amp;"A1"&amp;":"&amp;"BZ1"),0)+64)&amp;"100")))=FALSE),0)),"",INDEX(INDIRECT("'"&amp;M82&amp;"'!"&amp;CHAR(MATCH("Token",INDIRECT("'"&amp;M82&amp;"'!"&amp;"A1"&amp;":"&amp;"BZ1"),0)+64)&amp;"1"&amp;":"&amp;CHAR(MATCH("Token",INDIRECT("'"&amp;M82&amp;"'!"&amp;"A1"&amp;":"&amp;"BZ1"),0)+64)&amp;"100"),MATCH(1,--(ISERROR(SEARCH($D82,INDIRECT("'"&amp;M82&amp;"'!"&amp;CHAR(MATCH("CAB2D Field",INDIRECT("'"&amp;M82&amp;"'!"&amp;"A1"&amp;":"&amp;"BZ1"),0)+64)&amp;"1"&amp;":"&amp;CHAR(MATCH("CAB2D Field",INDIRECT("'"&amp;M82&amp;"'!"&amp;"A1"&amp;":"&amp;"BZ1"),0)+64)&amp;"100")))=FALSE),0)))</f>
        <v>CPHONE</v>
      </c>
      <c r="O82" s="139">
        <f t="shared" ca="1" si="6"/>
        <v>30</v>
      </c>
      <c r="P82" s="139"/>
      <c r="Q82" s="139" t="str">
        <f t="array" aca="1" ref="Q82" ca="1">IF(ISERROR(MATCH($D82,INDIRECT("'"&amp;P82&amp;"'!"&amp;CHAR(MATCH("CAB2D Field",INDIRECT("'"&amp;P82&amp;"'!"&amp;"A1"&amp;":"&amp;"BZ1"),0)+64)&amp;"1"&amp;":"&amp;CHAR(MATCH("CAB2D Field",INDIRECT("'"&amp;P82&amp;"'!"&amp;"A1"&amp;":"&amp;"BZ1"),0)+64)&amp;"100"),0)),"",INDEX(INDIRECT("'"&amp;P82&amp;"'!"&amp;CHAR(MATCH("Token",INDIRECT("'"&amp;P82&amp;"'!"&amp;"A1"&amp;":"&amp;"BZ1"),0)+64)&amp;"1"&amp;":"&amp;CHAR(MATCH("Token",INDIRECT("'"&amp;P82&amp;"'!"&amp;"A1"&amp;":"&amp;"BZ1"),0)+64)&amp;"100"),MATCH($D82,INDIRECT("'"&amp;P82&amp;"'!"&amp;CHAR(MATCH("CAB2D Field",INDIRECT("'"&amp;P82&amp;"'!"&amp;"A1"&amp;":"&amp;"BZ1"),0)+64)&amp;"1"&amp;":"&amp;CHAR(MATCH("CAB2D Field",INDIRECT("'"&amp;P82&amp;"'!"&amp;"A1"&amp;":"&amp;"BZ1"),0)+64)&amp;"100"),0)))</f>
        <v/>
      </c>
      <c r="R82" s="139" t="str">
        <f t="array" aca="1" ref="R82" ca="1">IF(ISERROR(MATCH($D82,INDIRECT("'"&amp;P82&amp;"'!"&amp;CHAR(MATCH("CAB2D Field",INDIRECT("'"&amp;P82&amp;"'!"&amp;"A1"&amp;":"&amp;"BZ1"),0)+64)&amp;"1"&amp;":"&amp;CHAR(MATCH("CAB2D Field",INDIRECT("'"&amp;P82&amp;"'!"&amp;"A1"&amp;":"&amp;"BZ1"),0)+64)&amp;"100"),0)),"",INDEX(INDIRECT("'"&amp;P82&amp;"'!"&amp;CHAR(MATCH("Length",INDIRECT("'"&amp;P82&amp;"'!"&amp;"A1"&amp;":"&amp;"BZ1"),0)+64)&amp;"1"&amp;":"&amp;CHAR(MATCH("Length",INDIRECT("'"&amp;P82&amp;"'!"&amp;"A1"&amp;":"&amp;"BZ1"),0)+64)&amp;"100"),MATCH($D82,INDIRECT("'"&amp;P82&amp;"'!"&amp;CHAR(MATCH("CAB2D Field",INDIRECT("'"&amp;P82&amp;"'!"&amp;"A1"&amp;":"&amp;"BZ1"),0)+64)&amp;"1"&amp;":"&amp;CHAR(MATCH("CAB2D Field",INDIRECT("'"&amp;P82&amp;"'!"&amp;"A1"&amp;":"&amp;"BZ1"),0)+64)&amp;"100"),0)))</f>
        <v/>
      </c>
      <c r="S82" s="139">
        <f t="shared" ca="1" si="5"/>
        <v>30</v>
      </c>
      <c r="T82" s="139" t="str">
        <f t="array" aca="1" ref="T82" ca="1">IF(ISERROR(MATCH(1,--(ISERROR(SEARCH($D82,INDIRECT("'"&amp;M82&amp;"'!"&amp;CHAR(MATCH("CAB2D Field",INDIRECT("'"&amp;M82&amp;"'!"&amp;"A1"&amp;":"&amp;"BZ1"),0)+64)&amp;"1"&amp;":"&amp;CHAR(MATCH("CAB2D Field",INDIRECT("'"&amp;M82&amp;"'!"&amp;"A1"&amp;":"&amp;"BZ1"),0)+64)&amp;"100")))=FALSE),0)),"",INDEX(INDIRECT("'"&amp;M82&amp;"'!"&amp;CHAR(MATCH("Optional mandatory",INDIRECT("'"&amp;M82&amp;"'!"&amp;"A1"&amp;":"&amp;"BZ1"),0)+64)&amp;"1"&amp;":"&amp;CHAR(MATCH("Optional mandatory",INDIRECT("'"&amp;M82&amp;"'!"&amp;"A1"&amp;":"&amp;"BZ1"),0)+64)&amp;"100"),MATCH(1,--(ISERROR(SEARCH($D82,INDIRECT("'"&amp;M82&amp;"'!"&amp;CHAR(MATCH("CAB2D Field",INDIRECT("'"&amp;M82&amp;"'!"&amp;"A1"&amp;":"&amp;"BZ1"),0)+64)&amp;"1"&amp;":"&amp;CHAR(MATCH("CAB2D Field",INDIRECT("'"&amp;M82&amp;"'!"&amp;"A1"&amp;":"&amp;"BZ1"),0)+64)&amp;"100")))=FALSE),0)))</f>
        <v>C</v>
      </c>
      <c r="U82" s="139" t="str">
        <f t="array" aca="1" ref="U82" ca="1">IF(M82="N/A",H82,IF(ISERROR(MATCH(1,--(ISERROR(SEARCH($D82,INDIRECT("'"&amp;M82&amp;"'!"&amp;CHAR(MATCH("CAB2D Field",INDIRECT("'"&amp;M82&amp;"'!"&amp;"A1"&amp;":"&amp;"BZ1"),0)+64)&amp;"1"&amp;":"&amp;CHAR(MATCH("CAB2D Field",INDIRECT("'"&amp;M82&amp;"'!"&amp;"A1"&amp;":"&amp;"BZ1"),0)+64)&amp;"100")))=FALSE),0)),"",INDEX(INDIRECT("'"&amp;M82&amp;"'!"&amp;CHAR(MATCH("Data type",INDIRECT("'"&amp;M82&amp;"'!"&amp;"A1"&amp;":"&amp;"BZ1"),0)+64)&amp;"1"&amp;":"&amp;CHAR(MATCH("Data type",INDIRECT("'"&amp;M82&amp;"'!"&amp;"A1"&amp;":"&amp;"BZ1"),0)+64)&amp;"100"),MATCH(1,--(ISERROR(SEARCH($D82,INDIRECT("'"&amp;M82&amp;"'!"&amp;CHAR(MATCH("CAB2D Field",INDIRECT("'"&amp;M82&amp;"'!"&amp;"A1"&amp;":"&amp;"BZ1"),0)+64)&amp;"1"&amp;":"&amp;CHAR(MATCH("CAB2D Field",INDIRECT("'"&amp;M82&amp;"'!"&amp;"A1"&amp;":"&amp;"BZ1"),0)+64)&amp;"100")))=FALSE),0))))</f>
        <v>AN</v>
      </c>
    </row>
    <row r="83" spans="1:21" x14ac:dyDescent="0.25">
      <c r="A83" s="133">
        <f t="shared" si="4"/>
        <v>80</v>
      </c>
      <c r="B83" s="139" t="s">
        <v>1582</v>
      </c>
      <c r="C83" s="139">
        <v>14</v>
      </c>
      <c r="D83" s="243" t="s">
        <v>843</v>
      </c>
      <c r="E83" s="139" t="s">
        <v>1607</v>
      </c>
      <c r="F83" s="139">
        <v>12</v>
      </c>
      <c r="G83" s="139"/>
      <c r="H83" s="139" t="s">
        <v>166</v>
      </c>
      <c r="I83" s="139">
        <v>1</v>
      </c>
      <c r="J83" s="139" t="s">
        <v>1457</v>
      </c>
      <c r="K83" s="139"/>
      <c r="L83" s="140" t="s">
        <v>1608</v>
      </c>
      <c r="M83" s="139" t="s">
        <v>1495</v>
      </c>
      <c r="N83" s="139" t="str">
        <f t="array" aca="1" ref="N83" ca="1">IF(ISERROR(MATCH(1,--(ISERROR(SEARCH($D83,INDIRECT("'"&amp;M83&amp;"'!"&amp;CHAR(MATCH("CAB2D Field",INDIRECT("'"&amp;M83&amp;"'!"&amp;"A1"&amp;":"&amp;"BZ1"),0)+64)&amp;"1"&amp;":"&amp;CHAR(MATCH("CAB2D Field",INDIRECT("'"&amp;M83&amp;"'!"&amp;"A1"&amp;":"&amp;"BZ1"),0)+64)&amp;"100")))=FALSE),0)),"",INDEX(INDIRECT("'"&amp;M83&amp;"'!"&amp;CHAR(MATCH("Token",INDIRECT("'"&amp;M83&amp;"'!"&amp;"A1"&amp;":"&amp;"BZ1"),0)+64)&amp;"1"&amp;":"&amp;CHAR(MATCH("Token",INDIRECT("'"&amp;M83&amp;"'!"&amp;"A1"&amp;":"&amp;"BZ1"),0)+64)&amp;"100"),MATCH(1,--(ISERROR(SEARCH($D83,INDIRECT("'"&amp;M83&amp;"'!"&amp;CHAR(MATCH("CAB2D Field",INDIRECT("'"&amp;M83&amp;"'!"&amp;"A1"&amp;":"&amp;"BZ1"),0)+64)&amp;"1"&amp;":"&amp;CHAR(MATCH("CAB2D Field",INDIRECT("'"&amp;M83&amp;"'!"&amp;"A1"&amp;":"&amp;"BZ1"),0)+64)&amp;"100")))=FALSE),0)))</f>
        <v>CAMOUNT</v>
      </c>
      <c r="O83" s="139">
        <f t="shared" ca="1" si="6"/>
        <v>15</v>
      </c>
      <c r="P83" s="139"/>
      <c r="Q83" s="139" t="str">
        <f t="array" aca="1" ref="Q83" ca="1">IF(ISERROR(MATCH($D83,INDIRECT("'"&amp;P83&amp;"'!"&amp;CHAR(MATCH("CAB2D Field",INDIRECT("'"&amp;P83&amp;"'!"&amp;"A1"&amp;":"&amp;"BZ1"),0)+64)&amp;"1"&amp;":"&amp;CHAR(MATCH("CAB2D Field",INDIRECT("'"&amp;P83&amp;"'!"&amp;"A1"&amp;":"&amp;"BZ1"),0)+64)&amp;"100"),0)),"",INDEX(INDIRECT("'"&amp;P83&amp;"'!"&amp;CHAR(MATCH("Token",INDIRECT("'"&amp;P83&amp;"'!"&amp;"A1"&amp;":"&amp;"BZ1"),0)+64)&amp;"1"&amp;":"&amp;CHAR(MATCH("Token",INDIRECT("'"&amp;P83&amp;"'!"&amp;"A1"&amp;":"&amp;"BZ1"),0)+64)&amp;"100"),MATCH($D83,INDIRECT("'"&amp;P83&amp;"'!"&amp;CHAR(MATCH("CAB2D Field",INDIRECT("'"&amp;P83&amp;"'!"&amp;"A1"&amp;":"&amp;"BZ1"),0)+64)&amp;"1"&amp;":"&amp;CHAR(MATCH("CAB2D Field",INDIRECT("'"&amp;P83&amp;"'!"&amp;"A1"&amp;":"&amp;"BZ1"),0)+64)&amp;"100"),0)))</f>
        <v/>
      </c>
      <c r="R83" s="139" t="str">
        <f t="array" aca="1" ref="R83" ca="1">IF(ISERROR(MATCH($D83,INDIRECT("'"&amp;P83&amp;"'!"&amp;CHAR(MATCH("CAB2D Field",INDIRECT("'"&amp;P83&amp;"'!"&amp;"A1"&amp;":"&amp;"BZ1"),0)+64)&amp;"1"&amp;":"&amp;CHAR(MATCH("CAB2D Field",INDIRECT("'"&amp;P83&amp;"'!"&amp;"A1"&amp;":"&amp;"BZ1"),0)+64)&amp;"100"),0)),"",INDEX(INDIRECT("'"&amp;P83&amp;"'!"&amp;CHAR(MATCH("Length",INDIRECT("'"&amp;P83&amp;"'!"&amp;"A1"&amp;":"&amp;"BZ1"),0)+64)&amp;"1"&amp;":"&amp;CHAR(MATCH("Length",INDIRECT("'"&amp;P83&amp;"'!"&amp;"A1"&amp;":"&amp;"BZ1"),0)+64)&amp;"100"),MATCH($D83,INDIRECT("'"&amp;P83&amp;"'!"&amp;CHAR(MATCH("CAB2D Field",INDIRECT("'"&amp;P83&amp;"'!"&amp;"A1"&amp;":"&amp;"BZ1"),0)+64)&amp;"1"&amp;":"&amp;CHAR(MATCH("CAB2D Field",INDIRECT("'"&amp;P83&amp;"'!"&amp;"A1"&amp;":"&amp;"BZ1"),0)+64)&amp;"100"),0)))</f>
        <v/>
      </c>
      <c r="S83" s="139">
        <f t="shared" ca="1" si="5"/>
        <v>15</v>
      </c>
      <c r="T83" s="139" t="str">
        <f t="array" aca="1" ref="T83" ca="1">IF(ISERROR(MATCH(1,--(ISERROR(SEARCH($D83,INDIRECT("'"&amp;M83&amp;"'!"&amp;CHAR(MATCH("CAB2D Field",INDIRECT("'"&amp;M83&amp;"'!"&amp;"A1"&amp;":"&amp;"BZ1"),0)+64)&amp;"1"&amp;":"&amp;CHAR(MATCH("CAB2D Field",INDIRECT("'"&amp;M83&amp;"'!"&amp;"A1"&amp;":"&amp;"BZ1"),0)+64)&amp;"100")))=FALSE),0)),"",INDEX(INDIRECT("'"&amp;M83&amp;"'!"&amp;CHAR(MATCH("Optional mandatory",INDIRECT("'"&amp;M83&amp;"'!"&amp;"A1"&amp;":"&amp;"BZ1"),0)+64)&amp;"1"&amp;":"&amp;CHAR(MATCH("Optional mandatory",INDIRECT("'"&amp;M83&amp;"'!"&amp;"A1"&amp;":"&amp;"BZ1"),0)+64)&amp;"100"),MATCH(1,--(ISERROR(SEARCH($D83,INDIRECT("'"&amp;M83&amp;"'!"&amp;CHAR(MATCH("CAB2D Field",INDIRECT("'"&amp;M83&amp;"'!"&amp;"A1"&amp;":"&amp;"BZ1"),0)+64)&amp;"1"&amp;":"&amp;CHAR(MATCH("CAB2D Field",INDIRECT("'"&amp;M83&amp;"'!"&amp;"A1"&amp;":"&amp;"BZ1"),0)+64)&amp;"100")))=FALSE),0)))</f>
        <v>C</v>
      </c>
      <c r="U83" s="139" t="str">
        <f t="array" aca="1" ref="U83" ca="1">IF(M83="N/A",H83,IF(ISERROR(MATCH(1,--(ISERROR(SEARCH($D83,INDIRECT("'"&amp;M83&amp;"'!"&amp;CHAR(MATCH("CAB2D Field",INDIRECT("'"&amp;M83&amp;"'!"&amp;"A1"&amp;":"&amp;"BZ1"),0)+64)&amp;"1"&amp;":"&amp;CHAR(MATCH("CAB2D Field",INDIRECT("'"&amp;M83&amp;"'!"&amp;"A1"&amp;":"&amp;"BZ1"),0)+64)&amp;"100")))=FALSE),0)),"",INDEX(INDIRECT("'"&amp;M83&amp;"'!"&amp;CHAR(MATCH("Data type",INDIRECT("'"&amp;M83&amp;"'!"&amp;"A1"&amp;":"&amp;"BZ1"),0)+64)&amp;"1"&amp;":"&amp;CHAR(MATCH("Data type",INDIRECT("'"&amp;M83&amp;"'!"&amp;"A1"&amp;":"&amp;"BZ1"),0)+64)&amp;"100"),MATCH(1,--(ISERROR(SEARCH($D83,INDIRECT("'"&amp;M83&amp;"'!"&amp;CHAR(MATCH("CAB2D Field",INDIRECT("'"&amp;M83&amp;"'!"&amp;"A1"&amp;":"&amp;"BZ1"),0)+64)&amp;"1"&amp;":"&amp;CHAR(MATCH("CAB2D Field",INDIRECT("'"&amp;M83&amp;"'!"&amp;"A1"&amp;":"&amp;"BZ1"),0)+64)&amp;"100")))=FALSE),0))))</f>
        <v>N</v>
      </c>
    </row>
    <row r="84" spans="1:21" x14ac:dyDescent="0.25">
      <c r="A84" s="133">
        <f t="shared" si="4"/>
        <v>81</v>
      </c>
      <c r="B84" s="139" t="s">
        <v>1582</v>
      </c>
      <c r="C84" s="139">
        <v>15</v>
      </c>
      <c r="D84" s="243" t="s">
        <v>848</v>
      </c>
      <c r="E84" s="139" t="s">
        <v>1609</v>
      </c>
      <c r="F84" s="139">
        <v>3</v>
      </c>
      <c r="G84" s="139"/>
      <c r="H84" s="139" t="s">
        <v>154</v>
      </c>
      <c r="I84" s="139">
        <v>1</v>
      </c>
      <c r="J84" s="139" t="s">
        <v>1457</v>
      </c>
      <c r="K84" s="139"/>
      <c r="L84" s="140" t="s">
        <v>1610</v>
      </c>
      <c r="M84" s="139" t="s">
        <v>1495</v>
      </c>
      <c r="N84" s="139" t="str">
        <f t="array" aca="1" ref="N84" ca="1">IF(ISERROR(MATCH(1,--(ISERROR(SEARCH($D84,INDIRECT("'"&amp;M84&amp;"'!"&amp;CHAR(MATCH("CAB2D Field",INDIRECT("'"&amp;M84&amp;"'!"&amp;"A1"&amp;":"&amp;"BZ1"),0)+64)&amp;"1"&amp;":"&amp;CHAR(MATCH("CAB2D Field",INDIRECT("'"&amp;M84&amp;"'!"&amp;"A1"&amp;":"&amp;"BZ1"),0)+64)&amp;"100")))=FALSE),0)),"",INDEX(INDIRECT("'"&amp;M84&amp;"'!"&amp;CHAR(MATCH("Token",INDIRECT("'"&amp;M84&amp;"'!"&amp;"A1"&amp;":"&amp;"BZ1"),0)+64)&amp;"1"&amp;":"&amp;CHAR(MATCH("Token",INDIRECT("'"&amp;M84&amp;"'!"&amp;"A1"&amp;":"&amp;"BZ1"),0)+64)&amp;"100"),MATCH(1,--(ISERROR(SEARCH($D84,INDIRECT("'"&amp;M84&amp;"'!"&amp;CHAR(MATCH("CAB2D Field",INDIRECT("'"&amp;M84&amp;"'!"&amp;"A1"&amp;":"&amp;"BZ1"),0)+64)&amp;"1"&amp;":"&amp;CHAR(MATCH("CAB2D Field",INDIRECT("'"&amp;M84&amp;"'!"&amp;"A1"&amp;":"&amp;"BZ1"),0)+64)&amp;"100")))=FALSE),0)))</f>
        <v>CURRENCY</v>
      </c>
      <c r="O84" s="139">
        <f t="shared" ca="1" si="6"/>
        <v>3</v>
      </c>
      <c r="P84" s="139"/>
      <c r="Q84" s="139" t="str">
        <f t="array" aca="1" ref="Q84" ca="1">IF(ISERROR(MATCH($D84,INDIRECT("'"&amp;P84&amp;"'!"&amp;CHAR(MATCH("CAB2D Field",INDIRECT("'"&amp;P84&amp;"'!"&amp;"A1"&amp;":"&amp;"BZ1"),0)+64)&amp;"1"&amp;":"&amp;CHAR(MATCH("CAB2D Field",INDIRECT("'"&amp;P84&amp;"'!"&amp;"A1"&amp;":"&amp;"BZ1"),0)+64)&amp;"100"),0)),"",INDEX(INDIRECT("'"&amp;P84&amp;"'!"&amp;CHAR(MATCH("Token",INDIRECT("'"&amp;P84&amp;"'!"&amp;"A1"&amp;":"&amp;"BZ1"),0)+64)&amp;"1"&amp;":"&amp;CHAR(MATCH("Token",INDIRECT("'"&amp;P84&amp;"'!"&amp;"A1"&amp;":"&amp;"BZ1"),0)+64)&amp;"100"),MATCH($D84,INDIRECT("'"&amp;P84&amp;"'!"&amp;CHAR(MATCH("CAB2D Field",INDIRECT("'"&amp;P84&amp;"'!"&amp;"A1"&amp;":"&amp;"BZ1"),0)+64)&amp;"1"&amp;":"&amp;CHAR(MATCH("CAB2D Field",INDIRECT("'"&amp;P84&amp;"'!"&amp;"A1"&amp;":"&amp;"BZ1"),0)+64)&amp;"100"),0)))</f>
        <v/>
      </c>
      <c r="R84" s="139" t="str">
        <f t="array" aca="1" ref="R84" ca="1">IF(ISERROR(MATCH($D84,INDIRECT("'"&amp;P84&amp;"'!"&amp;CHAR(MATCH("CAB2D Field",INDIRECT("'"&amp;P84&amp;"'!"&amp;"A1"&amp;":"&amp;"BZ1"),0)+64)&amp;"1"&amp;":"&amp;CHAR(MATCH("CAB2D Field",INDIRECT("'"&amp;P84&amp;"'!"&amp;"A1"&amp;":"&amp;"BZ1"),0)+64)&amp;"100"),0)),"",INDEX(INDIRECT("'"&amp;P84&amp;"'!"&amp;CHAR(MATCH("Length",INDIRECT("'"&amp;P84&amp;"'!"&amp;"A1"&amp;":"&amp;"BZ1"),0)+64)&amp;"1"&amp;":"&amp;CHAR(MATCH("Length",INDIRECT("'"&amp;P84&amp;"'!"&amp;"A1"&amp;":"&amp;"BZ1"),0)+64)&amp;"100"),MATCH($D84,INDIRECT("'"&amp;P84&amp;"'!"&amp;CHAR(MATCH("CAB2D Field",INDIRECT("'"&amp;P84&amp;"'!"&amp;"A1"&amp;":"&amp;"BZ1"),0)+64)&amp;"1"&amp;":"&amp;CHAR(MATCH("CAB2D Field",INDIRECT("'"&amp;P84&amp;"'!"&amp;"A1"&amp;":"&amp;"BZ1"),0)+64)&amp;"100"),0)))</f>
        <v/>
      </c>
      <c r="S84" s="139">
        <f t="shared" ca="1" si="5"/>
        <v>3</v>
      </c>
      <c r="T84" s="139" t="str">
        <f t="array" aca="1" ref="T84" ca="1">IF(ISERROR(MATCH(1,--(ISERROR(SEARCH($D84,INDIRECT("'"&amp;M84&amp;"'!"&amp;CHAR(MATCH("CAB2D Field",INDIRECT("'"&amp;M84&amp;"'!"&amp;"A1"&amp;":"&amp;"BZ1"),0)+64)&amp;"1"&amp;":"&amp;CHAR(MATCH("CAB2D Field",INDIRECT("'"&amp;M84&amp;"'!"&amp;"A1"&amp;":"&amp;"BZ1"),0)+64)&amp;"100")))=FALSE),0)),"",INDEX(INDIRECT("'"&amp;M84&amp;"'!"&amp;CHAR(MATCH("Optional mandatory",INDIRECT("'"&amp;M84&amp;"'!"&amp;"A1"&amp;":"&amp;"BZ1"),0)+64)&amp;"1"&amp;":"&amp;CHAR(MATCH("Optional mandatory",INDIRECT("'"&amp;M84&amp;"'!"&amp;"A1"&amp;":"&amp;"BZ1"),0)+64)&amp;"100"),MATCH(1,--(ISERROR(SEARCH($D84,INDIRECT("'"&amp;M84&amp;"'!"&amp;CHAR(MATCH("CAB2D Field",INDIRECT("'"&amp;M84&amp;"'!"&amp;"A1"&amp;":"&amp;"BZ1"),0)+64)&amp;"1"&amp;":"&amp;CHAR(MATCH("CAB2D Field",INDIRECT("'"&amp;M84&amp;"'!"&amp;"A1"&amp;":"&amp;"BZ1"),0)+64)&amp;"100")))=FALSE),0)))</f>
        <v>C</v>
      </c>
      <c r="U84" s="139" t="str">
        <f t="array" aca="1" ref="U84" ca="1">IF(M84="N/A",H84,IF(ISERROR(MATCH(1,--(ISERROR(SEARCH($D84,INDIRECT("'"&amp;M84&amp;"'!"&amp;CHAR(MATCH("CAB2D Field",INDIRECT("'"&amp;M84&amp;"'!"&amp;"A1"&amp;":"&amp;"BZ1"),0)+64)&amp;"1"&amp;":"&amp;CHAR(MATCH("CAB2D Field",INDIRECT("'"&amp;M84&amp;"'!"&amp;"A1"&amp;":"&amp;"BZ1"),0)+64)&amp;"100")))=FALSE),0)),"",INDEX(INDIRECT("'"&amp;M84&amp;"'!"&amp;CHAR(MATCH("Data type",INDIRECT("'"&amp;M84&amp;"'!"&amp;"A1"&amp;":"&amp;"BZ1"),0)+64)&amp;"1"&amp;":"&amp;CHAR(MATCH("Data type",INDIRECT("'"&amp;M84&amp;"'!"&amp;"A1"&amp;":"&amp;"BZ1"),0)+64)&amp;"100"),MATCH(1,--(ISERROR(SEARCH($D84,INDIRECT("'"&amp;M84&amp;"'!"&amp;CHAR(MATCH("CAB2D Field",INDIRECT("'"&amp;M84&amp;"'!"&amp;"A1"&amp;":"&amp;"BZ1"),0)+64)&amp;"1"&amp;":"&amp;CHAR(MATCH("CAB2D Field",INDIRECT("'"&amp;M84&amp;"'!"&amp;"A1"&amp;":"&amp;"BZ1"),0)+64)&amp;"100")))=FALSE),0))))</f>
        <v>AN</v>
      </c>
    </row>
    <row r="85" spans="1:21" x14ac:dyDescent="0.25">
      <c r="A85" s="133">
        <f t="shared" si="4"/>
        <v>82</v>
      </c>
      <c r="B85" s="139" t="s">
        <v>1582</v>
      </c>
      <c r="C85" s="139">
        <v>16</v>
      </c>
      <c r="D85" s="243" t="s">
        <v>859</v>
      </c>
      <c r="E85" s="139" t="s">
        <v>1611</v>
      </c>
      <c r="F85" s="139">
        <v>3</v>
      </c>
      <c r="G85" s="139"/>
      <c r="H85" s="139" t="s">
        <v>154</v>
      </c>
      <c r="I85" s="139">
        <v>1</v>
      </c>
      <c r="J85" s="139" t="s">
        <v>1457</v>
      </c>
      <c r="K85" s="139"/>
      <c r="L85" s="140" t="s">
        <v>1612</v>
      </c>
      <c r="M85" s="139" t="s">
        <v>1495</v>
      </c>
      <c r="N85" s="139" t="str">
        <f t="array" aca="1" ref="N85" ca="1">IF(ISERROR(MATCH(1,--(ISERROR(SEARCH($D85,INDIRECT("'"&amp;M85&amp;"'!"&amp;CHAR(MATCH("CAB2D Field",INDIRECT("'"&amp;M85&amp;"'!"&amp;"A1"&amp;":"&amp;"BZ1"),0)+64)&amp;"1"&amp;":"&amp;CHAR(MATCH("CAB2D Field",INDIRECT("'"&amp;M85&amp;"'!"&amp;"A1"&amp;":"&amp;"BZ1"),0)+64)&amp;"100")))=FALSE),0)),"",INDEX(INDIRECT("'"&amp;M85&amp;"'!"&amp;CHAR(MATCH("Token",INDIRECT("'"&amp;M85&amp;"'!"&amp;"A1"&amp;":"&amp;"BZ1"),0)+64)&amp;"1"&amp;":"&amp;CHAR(MATCH("Token",INDIRECT("'"&amp;M85&amp;"'!"&amp;"A1"&amp;":"&amp;"BZ1"),0)+64)&amp;"100"),MATCH(1,--(ISERROR(SEARCH($D85,INDIRECT("'"&amp;M85&amp;"'!"&amp;CHAR(MATCH("CAB2D Field",INDIRECT("'"&amp;M85&amp;"'!"&amp;"A1"&amp;":"&amp;"BZ1"),0)+64)&amp;"1"&amp;":"&amp;CHAR(MATCH("CAB2D Field",INDIRECT("'"&amp;M85&amp;"'!"&amp;"A1"&amp;":"&amp;"BZ1"),0)+64)&amp;"100")))=FALSE),0)))</f>
        <v>CTERMS</v>
      </c>
      <c r="O85" s="139">
        <f t="shared" ca="1" si="6"/>
        <v>2</v>
      </c>
      <c r="P85" s="139"/>
      <c r="Q85" s="139" t="str">
        <f t="array" aca="1" ref="Q85" ca="1">IF(ISERROR(MATCH($D85,INDIRECT("'"&amp;P85&amp;"'!"&amp;CHAR(MATCH("CAB2D Field",INDIRECT("'"&amp;P85&amp;"'!"&amp;"A1"&amp;":"&amp;"BZ1"),0)+64)&amp;"1"&amp;":"&amp;CHAR(MATCH("CAB2D Field",INDIRECT("'"&amp;P85&amp;"'!"&amp;"A1"&amp;":"&amp;"BZ1"),0)+64)&amp;"100"),0)),"",INDEX(INDIRECT("'"&amp;P85&amp;"'!"&amp;CHAR(MATCH("Token",INDIRECT("'"&amp;P85&amp;"'!"&amp;"A1"&amp;":"&amp;"BZ1"),0)+64)&amp;"1"&amp;":"&amp;CHAR(MATCH("Token",INDIRECT("'"&amp;P85&amp;"'!"&amp;"A1"&amp;":"&amp;"BZ1"),0)+64)&amp;"100"),MATCH($D85,INDIRECT("'"&amp;P85&amp;"'!"&amp;CHAR(MATCH("CAB2D Field",INDIRECT("'"&amp;P85&amp;"'!"&amp;"A1"&amp;":"&amp;"BZ1"),0)+64)&amp;"1"&amp;":"&amp;CHAR(MATCH("CAB2D Field",INDIRECT("'"&amp;P85&amp;"'!"&amp;"A1"&amp;":"&amp;"BZ1"),0)+64)&amp;"100"),0)))</f>
        <v/>
      </c>
      <c r="R85" s="139" t="str">
        <f t="array" aca="1" ref="R85" ca="1">IF(ISERROR(MATCH($D85,INDIRECT("'"&amp;P85&amp;"'!"&amp;CHAR(MATCH("CAB2D Field",INDIRECT("'"&amp;P85&amp;"'!"&amp;"A1"&amp;":"&amp;"BZ1"),0)+64)&amp;"1"&amp;":"&amp;CHAR(MATCH("CAB2D Field",INDIRECT("'"&amp;P85&amp;"'!"&amp;"A1"&amp;":"&amp;"BZ1"),0)+64)&amp;"100"),0)),"",INDEX(INDIRECT("'"&amp;P85&amp;"'!"&amp;CHAR(MATCH("Length",INDIRECT("'"&amp;P85&amp;"'!"&amp;"A1"&amp;":"&amp;"BZ1"),0)+64)&amp;"1"&amp;":"&amp;CHAR(MATCH("Length",INDIRECT("'"&amp;P85&amp;"'!"&amp;"A1"&amp;":"&amp;"BZ1"),0)+64)&amp;"100"),MATCH($D85,INDIRECT("'"&amp;P85&amp;"'!"&amp;CHAR(MATCH("CAB2D Field",INDIRECT("'"&amp;P85&amp;"'!"&amp;"A1"&amp;":"&amp;"BZ1"),0)+64)&amp;"1"&amp;":"&amp;CHAR(MATCH("CAB2D Field",INDIRECT("'"&amp;P85&amp;"'!"&amp;"A1"&amp;":"&amp;"BZ1"),0)+64)&amp;"100"),0)))</f>
        <v/>
      </c>
      <c r="S85" s="139">
        <f t="shared" ca="1" si="5"/>
        <v>2</v>
      </c>
      <c r="T85" s="139" t="str">
        <f t="array" aca="1" ref="T85" ca="1">IF(ISERROR(MATCH(1,--(ISERROR(SEARCH($D85,INDIRECT("'"&amp;M85&amp;"'!"&amp;CHAR(MATCH("CAB2D Field",INDIRECT("'"&amp;M85&amp;"'!"&amp;"A1"&amp;":"&amp;"BZ1"),0)+64)&amp;"1"&amp;":"&amp;CHAR(MATCH("CAB2D Field",INDIRECT("'"&amp;M85&amp;"'!"&amp;"A1"&amp;":"&amp;"BZ1"),0)+64)&amp;"100")))=FALSE),0)),"",INDEX(INDIRECT("'"&amp;M85&amp;"'!"&amp;CHAR(MATCH("Optional mandatory",INDIRECT("'"&amp;M85&amp;"'!"&amp;"A1"&amp;":"&amp;"BZ1"),0)+64)&amp;"1"&amp;":"&amp;CHAR(MATCH("Optional mandatory",INDIRECT("'"&amp;M85&amp;"'!"&amp;"A1"&amp;":"&amp;"BZ1"),0)+64)&amp;"100"),MATCH(1,--(ISERROR(SEARCH($D85,INDIRECT("'"&amp;M85&amp;"'!"&amp;CHAR(MATCH("CAB2D Field",INDIRECT("'"&amp;M85&amp;"'!"&amp;"A1"&amp;":"&amp;"BZ1"),0)+64)&amp;"1"&amp;":"&amp;CHAR(MATCH("CAB2D Field",INDIRECT("'"&amp;M85&amp;"'!"&amp;"A1"&amp;":"&amp;"BZ1"),0)+64)&amp;"100")))=FALSE),0)))</f>
        <v>C</v>
      </c>
      <c r="U85" s="139" t="str">
        <f t="array" aca="1" ref="U85" ca="1">IF(M85="N/A",H85,IF(ISERROR(MATCH(1,--(ISERROR(SEARCH($D85,INDIRECT("'"&amp;M85&amp;"'!"&amp;CHAR(MATCH("CAB2D Field",INDIRECT("'"&amp;M85&amp;"'!"&amp;"A1"&amp;":"&amp;"BZ1"),0)+64)&amp;"1"&amp;":"&amp;CHAR(MATCH("CAB2D Field",INDIRECT("'"&amp;M85&amp;"'!"&amp;"A1"&amp;":"&amp;"BZ1"),0)+64)&amp;"100")))=FALSE),0)),"",INDEX(INDIRECT("'"&amp;M85&amp;"'!"&amp;CHAR(MATCH("Data type",INDIRECT("'"&amp;M85&amp;"'!"&amp;"A1"&amp;":"&amp;"BZ1"),0)+64)&amp;"1"&amp;":"&amp;CHAR(MATCH("Data type",INDIRECT("'"&amp;M85&amp;"'!"&amp;"A1"&amp;":"&amp;"BZ1"),0)+64)&amp;"100"),MATCH(1,--(ISERROR(SEARCH($D85,INDIRECT("'"&amp;M85&amp;"'!"&amp;CHAR(MATCH("CAB2D Field",INDIRECT("'"&amp;M85&amp;"'!"&amp;"A1"&amp;":"&amp;"BZ1"),0)+64)&amp;"1"&amp;":"&amp;CHAR(MATCH("CAB2D Field",INDIRECT("'"&amp;M85&amp;"'!"&amp;"A1"&amp;":"&amp;"BZ1"),0)+64)&amp;"100")))=FALSE),0))))</f>
        <v>AN</v>
      </c>
    </row>
    <row r="86" spans="1:21" x14ac:dyDescent="0.25">
      <c r="A86" s="133">
        <f t="shared" si="4"/>
        <v>83</v>
      </c>
      <c r="B86" s="139" t="s">
        <v>1582</v>
      </c>
      <c r="C86" s="139">
        <v>17</v>
      </c>
      <c r="D86" s="243" t="s">
        <v>962</v>
      </c>
      <c r="E86" s="139" t="s">
        <v>1613</v>
      </c>
      <c r="F86" s="139">
        <v>15</v>
      </c>
      <c r="G86" s="139"/>
      <c r="H86" s="139" t="s">
        <v>170</v>
      </c>
      <c r="I86" s="139">
        <v>2</v>
      </c>
      <c r="J86" s="139" t="s">
        <v>1457</v>
      </c>
      <c r="K86" s="139"/>
      <c r="L86" s="140" t="s">
        <v>1614</v>
      </c>
      <c r="M86" s="139" t="s">
        <v>1495</v>
      </c>
      <c r="N86" s="139" t="str">
        <f t="array" aca="1" ref="N86" ca="1">IF(ISERROR(MATCH(1,--(ISERROR(SEARCH($D86,INDIRECT("'"&amp;M86&amp;"'!"&amp;CHAR(MATCH("CAB2D Field",INDIRECT("'"&amp;M86&amp;"'!"&amp;"A1"&amp;":"&amp;"BZ1"),0)+64)&amp;"1"&amp;":"&amp;CHAR(MATCH("CAB2D Field",INDIRECT("'"&amp;M86&amp;"'!"&amp;"A1"&amp;":"&amp;"BZ1"),0)+64)&amp;"100")))=FALSE),0)),"",INDEX(INDIRECT("'"&amp;M86&amp;"'!"&amp;CHAR(MATCH("Token",INDIRECT("'"&amp;M86&amp;"'!"&amp;"A1"&amp;":"&amp;"BZ1"),0)+64)&amp;"1"&amp;":"&amp;CHAR(MATCH("Token",INDIRECT("'"&amp;M86&amp;"'!"&amp;"A1"&amp;":"&amp;"BZ1"),0)+64)&amp;"100"),MATCH(1,--(ISERROR(SEARCH($D86,INDIRECT("'"&amp;M86&amp;"'!"&amp;CHAR(MATCH("CAB2D Field",INDIRECT("'"&amp;M86&amp;"'!"&amp;"A1"&amp;":"&amp;"BZ1"),0)+64)&amp;"1"&amp;":"&amp;CHAR(MATCH("CAB2D Field",INDIRECT("'"&amp;M86&amp;"'!"&amp;"A1"&amp;":"&amp;"BZ1"),0)+64)&amp;"100")))=FALSE),0)))</f>
        <v xml:space="preserve">DESTCOUNTRYREG
</v>
      </c>
      <c r="O86" s="139">
        <f t="shared" ca="1" si="6"/>
        <v>15</v>
      </c>
      <c r="P86" s="139"/>
      <c r="Q86" s="139" t="str">
        <f t="array" aca="1" ref="Q86" ca="1">IF(ISERROR(MATCH($D86,INDIRECT("'"&amp;P86&amp;"'!"&amp;CHAR(MATCH("CAB2D Field",INDIRECT("'"&amp;P86&amp;"'!"&amp;"A1"&amp;":"&amp;"BZ1"),0)+64)&amp;"1"&amp;":"&amp;CHAR(MATCH("CAB2D Field",INDIRECT("'"&amp;P86&amp;"'!"&amp;"A1"&amp;":"&amp;"BZ1"),0)+64)&amp;"100"),0)),"",INDEX(INDIRECT("'"&amp;P86&amp;"'!"&amp;CHAR(MATCH("Token",INDIRECT("'"&amp;P86&amp;"'!"&amp;"A1"&amp;":"&amp;"BZ1"),0)+64)&amp;"1"&amp;":"&amp;CHAR(MATCH("Token",INDIRECT("'"&amp;P86&amp;"'!"&amp;"A1"&amp;":"&amp;"BZ1"),0)+64)&amp;"100"),MATCH($D86,INDIRECT("'"&amp;P86&amp;"'!"&amp;CHAR(MATCH("CAB2D Field",INDIRECT("'"&amp;P86&amp;"'!"&amp;"A1"&amp;":"&amp;"BZ1"),0)+64)&amp;"1"&amp;":"&amp;CHAR(MATCH("CAB2D Field",INDIRECT("'"&amp;P86&amp;"'!"&amp;"A1"&amp;":"&amp;"BZ1"),0)+64)&amp;"100"),0)))</f>
        <v/>
      </c>
      <c r="R86" s="139" t="str">
        <f t="array" aca="1" ref="R86" ca="1">IF(ISERROR(MATCH($D86,INDIRECT("'"&amp;P86&amp;"'!"&amp;CHAR(MATCH("CAB2D Field",INDIRECT("'"&amp;P86&amp;"'!"&amp;"A1"&amp;":"&amp;"BZ1"),0)+64)&amp;"1"&amp;":"&amp;CHAR(MATCH("CAB2D Field",INDIRECT("'"&amp;P86&amp;"'!"&amp;"A1"&amp;":"&amp;"BZ1"),0)+64)&amp;"100"),0)),"",INDEX(INDIRECT("'"&amp;P86&amp;"'!"&amp;CHAR(MATCH("Length",INDIRECT("'"&amp;P86&amp;"'!"&amp;"A1"&amp;":"&amp;"BZ1"),0)+64)&amp;"1"&amp;":"&amp;CHAR(MATCH("Length",INDIRECT("'"&amp;P86&amp;"'!"&amp;"A1"&amp;":"&amp;"BZ1"),0)+64)&amp;"100"),MATCH($D86,INDIRECT("'"&amp;P86&amp;"'!"&amp;CHAR(MATCH("CAB2D Field",INDIRECT("'"&amp;P86&amp;"'!"&amp;"A1"&amp;":"&amp;"BZ1"),0)+64)&amp;"1"&amp;":"&amp;CHAR(MATCH("CAB2D Field",INDIRECT("'"&amp;P86&amp;"'!"&amp;"A1"&amp;":"&amp;"BZ1"),0)+64)&amp;"100"),0)))</f>
        <v/>
      </c>
      <c r="S86" s="139">
        <f t="shared" ca="1" si="5"/>
        <v>15</v>
      </c>
      <c r="T86" s="139" t="str">
        <f t="array" aca="1" ref="T86" ca="1">IF(ISERROR(MATCH(1,--(ISERROR(SEARCH($D86,INDIRECT("'"&amp;M86&amp;"'!"&amp;CHAR(MATCH("CAB2D Field",INDIRECT("'"&amp;M86&amp;"'!"&amp;"A1"&amp;":"&amp;"BZ1"),0)+64)&amp;"1"&amp;":"&amp;CHAR(MATCH("CAB2D Field",INDIRECT("'"&amp;M86&amp;"'!"&amp;"A1"&amp;":"&amp;"BZ1"),0)+64)&amp;"100")))=FALSE),0)),"",INDEX(INDIRECT("'"&amp;M86&amp;"'!"&amp;CHAR(MATCH("Optional mandatory",INDIRECT("'"&amp;M86&amp;"'!"&amp;"A1"&amp;":"&amp;"BZ1"),0)+64)&amp;"1"&amp;":"&amp;CHAR(MATCH("Optional mandatory",INDIRECT("'"&amp;M86&amp;"'!"&amp;"A1"&amp;":"&amp;"BZ1"),0)+64)&amp;"100"),MATCH(1,--(ISERROR(SEARCH($D86,INDIRECT("'"&amp;M86&amp;"'!"&amp;CHAR(MATCH("CAB2D Field",INDIRECT("'"&amp;M86&amp;"'!"&amp;"A1"&amp;":"&amp;"BZ1"),0)+64)&amp;"1"&amp;":"&amp;CHAR(MATCH("CAB2D Field",INDIRECT("'"&amp;M86&amp;"'!"&amp;"A1"&amp;":"&amp;"BZ1"),0)+64)&amp;"100")))=FALSE),0)))</f>
        <v>O</v>
      </c>
      <c r="U86" s="139" t="str">
        <f t="array" aca="1" ref="U86" ca="1">IF(M86="N/A",H86,IF(ISERROR(MATCH(1,--(ISERROR(SEARCH($D86,INDIRECT("'"&amp;M86&amp;"'!"&amp;CHAR(MATCH("CAB2D Field",INDIRECT("'"&amp;M86&amp;"'!"&amp;"A1"&amp;":"&amp;"BZ1"),0)+64)&amp;"1"&amp;":"&amp;CHAR(MATCH("CAB2D Field",INDIRECT("'"&amp;M86&amp;"'!"&amp;"A1"&amp;":"&amp;"BZ1"),0)+64)&amp;"100")))=FALSE),0)),"",INDEX(INDIRECT("'"&amp;M86&amp;"'!"&amp;CHAR(MATCH("Data type",INDIRECT("'"&amp;M86&amp;"'!"&amp;"A1"&amp;":"&amp;"BZ1"),0)+64)&amp;"1"&amp;":"&amp;CHAR(MATCH("Data type",INDIRECT("'"&amp;M86&amp;"'!"&amp;"A1"&amp;":"&amp;"BZ1"),0)+64)&amp;"100"),MATCH(1,--(ISERROR(SEARCH($D86,INDIRECT("'"&amp;M86&amp;"'!"&amp;CHAR(MATCH("CAB2D Field",INDIRECT("'"&amp;M86&amp;"'!"&amp;"A1"&amp;":"&amp;"BZ1"),0)+64)&amp;"1"&amp;":"&amp;CHAR(MATCH("CAB2D Field",INDIRECT("'"&amp;M86&amp;"'!"&amp;"A1"&amp;":"&amp;"BZ1"),0)+64)&amp;"100")))=FALSE),0))))</f>
        <v>AN</v>
      </c>
    </row>
    <row r="87" spans="1:21" x14ac:dyDescent="0.25">
      <c r="A87" s="133">
        <f t="shared" si="4"/>
        <v>84</v>
      </c>
      <c r="B87" s="139" t="s">
        <v>1582</v>
      </c>
      <c r="C87" s="139">
        <v>18</v>
      </c>
      <c r="D87" s="243" t="s">
        <v>958</v>
      </c>
      <c r="E87" s="139" t="s">
        <v>1615</v>
      </c>
      <c r="F87" s="139">
        <v>3</v>
      </c>
      <c r="G87" s="139"/>
      <c r="H87" s="139" t="s">
        <v>166</v>
      </c>
      <c r="I87" s="139">
        <v>1</v>
      </c>
      <c r="J87" s="139" t="s">
        <v>1457</v>
      </c>
      <c r="K87" s="139"/>
      <c r="L87" s="140" t="s">
        <v>1616</v>
      </c>
      <c r="M87" s="139" t="s">
        <v>1495</v>
      </c>
      <c r="N87" s="139" t="str">
        <f t="array" aca="1" ref="N87" ca="1">IF(ISERROR(MATCH(1,--(ISERROR(SEARCH($D87,INDIRECT("'"&amp;M87&amp;"'!"&amp;CHAR(MATCH("CAB2D Field",INDIRECT("'"&amp;M87&amp;"'!"&amp;"A1"&amp;":"&amp;"BZ1"),0)+64)&amp;"1"&amp;":"&amp;CHAR(MATCH("CAB2D Field",INDIRECT("'"&amp;M87&amp;"'!"&amp;"A1"&amp;":"&amp;"BZ1"),0)+64)&amp;"100")))=FALSE),0)),"",INDEX(INDIRECT("'"&amp;M87&amp;"'!"&amp;CHAR(MATCH("Token",INDIRECT("'"&amp;M87&amp;"'!"&amp;"A1"&amp;":"&amp;"BZ1"),0)+64)&amp;"1"&amp;":"&amp;CHAR(MATCH("Token",INDIRECT("'"&amp;M87&amp;"'!"&amp;"A1"&amp;":"&amp;"BZ1"),0)+64)&amp;"100"),MATCH(1,--(ISERROR(SEARCH($D87,INDIRECT("'"&amp;M87&amp;"'!"&amp;CHAR(MATCH("CAB2D Field",INDIRECT("'"&amp;M87&amp;"'!"&amp;"A1"&amp;":"&amp;"BZ1"),0)+64)&amp;"1"&amp;":"&amp;CHAR(MATCH("CAB2D Field",INDIRECT("'"&amp;M87&amp;"'!"&amp;"A1"&amp;":"&amp;"BZ1"),0)+64)&amp;"100")))=FALSE),0)))</f>
        <v xml:space="preserve">NUMBEROFARTICLE
</v>
      </c>
      <c r="O87" s="139">
        <f t="shared" ca="1" si="6"/>
        <v>6</v>
      </c>
      <c r="P87" s="139"/>
      <c r="Q87" s="139" t="str">
        <f t="array" aca="1" ref="Q87" ca="1">IF(ISERROR(MATCH($D87,INDIRECT("'"&amp;P87&amp;"'!"&amp;CHAR(MATCH("CAB2D Field",INDIRECT("'"&amp;P87&amp;"'!"&amp;"A1"&amp;":"&amp;"BZ1"),0)+64)&amp;"1"&amp;":"&amp;CHAR(MATCH("CAB2D Field",INDIRECT("'"&amp;P87&amp;"'!"&amp;"A1"&amp;":"&amp;"BZ1"),0)+64)&amp;"100"),0)),"",INDEX(INDIRECT("'"&amp;P87&amp;"'!"&amp;CHAR(MATCH("Token",INDIRECT("'"&amp;P87&amp;"'!"&amp;"A1"&amp;":"&amp;"BZ1"),0)+64)&amp;"1"&amp;":"&amp;CHAR(MATCH("Token",INDIRECT("'"&amp;P87&amp;"'!"&amp;"A1"&amp;":"&amp;"BZ1"),0)+64)&amp;"100"),MATCH($D87,INDIRECT("'"&amp;P87&amp;"'!"&amp;CHAR(MATCH("CAB2D Field",INDIRECT("'"&amp;P87&amp;"'!"&amp;"A1"&amp;":"&amp;"BZ1"),0)+64)&amp;"1"&amp;":"&amp;CHAR(MATCH("CAB2D Field",INDIRECT("'"&amp;P87&amp;"'!"&amp;"A1"&amp;":"&amp;"BZ1"),0)+64)&amp;"100"),0)))</f>
        <v/>
      </c>
      <c r="R87" s="139" t="str">
        <f t="array" aca="1" ref="R87" ca="1">IF(ISERROR(MATCH($D87,INDIRECT("'"&amp;P87&amp;"'!"&amp;CHAR(MATCH("CAB2D Field",INDIRECT("'"&amp;P87&amp;"'!"&amp;"A1"&amp;":"&amp;"BZ1"),0)+64)&amp;"1"&amp;":"&amp;CHAR(MATCH("CAB2D Field",INDIRECT("'"&amp;P87&amp;"'!"&amp;"A1"&amp;":"&amp;"BZ1"),0)+64)&amp;"100"),0)),"",INDEX(INDIRECT("'"&amp;P87&amp;"'!"&amp;CHAR(MATCH("Length",INDIRECT("'"&amp;P87&amp;"'!"&amp;"A1"&amp;":"&amp;"BZ1"),0)+64)&amp;"1"&amp;":"&amp;CHAR(MATCH("Length",INDIRECT("'"&amp;P87&amp;"'!"&amp;"A1"&amp;":"&amp;"BZ1"),0)+64)&amp;"100"),MATCH($D87,INDIRECT("'"&amp;P87&amp;"'!"&amp;CHAR(MATCH("CAB2D Field",INDIRECT("'"&amp;P87&amp;"'!"&amp;"A1"&amp;":"&amp;"BZ1"),0)+64)&amp;"1"&amp;":"&amp;CHAR(MATCH("CAB2D Field",INDIRECT("'"&amp;P87&amp;"'!"&amp;"A1"&amp;":"&amp;"BZ1"),0)+64)&amp;"100"),0)))</f>
        <v/>
      </c>
      <c r="S87" s="139">
        <f t="shared" ca="1" si="5"/>
        <v>6</v>
      </c>
      <c r="T87" s="139" t="str">
        <f t="array" aca="1" ref="T87" ca="1">IF(ISERROR(MATCH(1,--(ISERROR(SEARCH($D87,INDIRECT("'"&amp;M87&amp;"'!"&amp;CHAR(MATCH("CAB2D Field",INDIRECT("'"&amp;M87&amp;"'!"&amp;"A1"&amp;":"&amp;"BZ1"),0)+64)&amp;"1"&amp;":"&amp;CHAR(MATCH("CAB2D Field",INDIRECT("'"&amp;M87&amp;"'!"&amp;"A1"&amp;":"&amp;"BZ1"),0)+64)&amp;"100")))=FALSE),0)),"",INDEX(INDIRECT("'"&amp;M87&amp;"'!"&amp;CHAR(MATCH("Optional mandatory",INDIRECT("'"&amp;M87&amp;"'!"&amp;"A1"&amp;":"&amp;"BZ1"),0)+64)&amp;"1"&amp;":"&amp;CHAR(MATCH("Optional mandatory",INDIRECT("'"&amp;M87&amp;"'!"&amp;"A1"&amp;":"&amp;"BZ1"),0)+64)&amp;"100"),MATCH(1,--(ISERROR(SEARCH($D87,INDIRECT("'"&amp;M87&amp;"'!"&amp;CHAR(MATCH("CAB2D Field",INDIRECT("'"&amp;M87&amp;"'!"&amp;"A1"&amp;":"&amp;"BZ1"),0)+64)&amp;"1"&amp;":"&amp;CHAR(MATCH("CAB2D Field",INDIRECT("'"&amp;M87&amp;"'!"&amp;"A1"&amp;":"&amp;"BZ1"),0)+64)&amp;"100")))=FALSE),0)))</f>
        <v>O</v>
      </c>
      <c r="U87" s="139" t="str">
        <f t="array" aca="1" ref="U87" ca="1">IF(M87="N/A",H87,IF(ISERROR(MATCH(1,--(ISERROR(SEARCH($D87,INDIRECT("'"&amp;M87&amp;"'!"&amp;CHAR(MATCH("CAB2D Field",INDIRECT("'"&amp;M87&amp;"'!"&amp;"A1"&amp;":"&amp;"BZ1"),0)+64)&amp;"1"&amp;":"&amp;CHAR(MATCH("CAB2D Field",INDIRECT("'"&amp;M87&amp;"'!"&amp;"A1"&amp;":"&amp;"BZ1"),0)+64)&amp;"100")))=FALSE),0)),"",INDEX(INDIRECT("'"&amp;M87&amp;"'!"&amp;CHAR(MATCH("Data type",INDIRECT("'"&amp;M87&amp;"'!"&amp;"A1"&amp;":"&amp;"BZ1"),0)+64)&amp;"1"&amp;":"&amp;CHAR(MATCH("Data type",INDIRECT("'"&amp;M87&amp;"'!"&amp;"A1"&amp;":"&amp;"BZ1"),0)+64)&amp;"100"),MATCH(1,--(ISERROR(SEARCH($D87,INDIRECT("'"&amp;M87&amp;"'!"&amp;CHAR(MATCH("CAB2D Field",INDIRECT("'"&amp;M87&amp;"'!"&amp;"A1"&amp;":"&amp;"BZ1"),0)+64)&amp;"1"&amp;":"&amp;CHAR(MATCH("CAB2D Field",INDIRECT("'"&amp;M87&amp;"'!"&amp;"A1"&amp;":"&amp;"BZ1"),0)+64)&amp;"100")))=FALSE),0))))</f>
        <v>N</v>
      </c>
    </row>
    <row r="88" spans="1:21" ht="36" x14ac:dyDescent="0.25">
      <c r="A88" s="133">
        <f t="shared" si="4"/>
        <v>85</v>
      </c>
      <c r="B88" s="139" t="s">
        <v>1582</v>
      </c>
      <c r="C88" s="139"/>
      <c r="D88" s="243"/>
      <c r="E88" s="139" t="s">
        <v>1617</v>
      </c>
      <c r="F88" s="139">
        <v>45</v>
      </c>
      <c r="G88" s="139">
        <f>SUBTOTAL(9,G89:G94)</f>
        <v>66</v>
      </c>
      <c r="H88" s="139"/>
      <c r="I88" s="139">
        <v>2</v>
      </c>
      <c r="J88" s="139"/>
      <c r="K88" s="142" t="s">
        <v>1618</v>
      </c>
      <c r="L88" s="140"/>
      <c r="M88" s="139" t="s">
        <v>1619</v>
      </c>
      <c r="N88" s="139" t="str">
        <f t="array" aca="1" ref="N88" ca="1">IF(ISERROR(MATCH(1,--(ISERROR(SEARCH($D88,INDIRECT("'"&amp;M88&amp;"'!"&amp;CHAR(MATCH("CAB2D Field",INDIRECT("'"&amp;M88&amp;"'!"&amp;"A1"&amp;":"&amp;"BZ1"),0)+64)&amp;"1"&amp;":"&amp;CHAR(MATCH("CAB2D Field",INDIRECT("'"&amp;M88&amp;"'!"&amp;"A1"&amp;":"&amp;"BZ1"),0)+64)&amp;"100")))=FALSE),0)),"",INDEX(INDIRECT("'"&amp;M88&amp;"'!"&amp;CHAR(MATCH("Token",INDIRECT("'"&amp;M88&amp;"'!"&amp;"A1"&amp;":"&amp;"BZ1"),0)+64)&amp;"1"&amp;":"&amp;CHAR(MATCH("Token",INDIRECT("'"&amp;M88&amp;"'!"&amp;"A1"&amp;":"&amp;"BZ1"),0)+64)&amp;"100"),MATCH(1,--(ISERROR(SEARCH($D88,INDIRECT("'"&amp;M88&amp;"'!"&amp;CHAR(MATCH("CAB2D Field",INDIRECT("'"&amp;M88&amp;"'!"&amp;"A1"&amp;":"&amp;"BZ1"),0)+64)&amp;"1"&amp;":"&amp;CHAR(MATCH("CAB2D Field",INDIRECT("'"&amp;M88&amp;"'!"&amp;"A1"&amp;":"&amp;"BZ1"),0)+64)&amp;"100")))=FALSE),0)))</f>
        <v>Token</v>
      </c>
      <c r="O88" s="139" t="str">
        <f t="shared" ca="1" si="6"/>
        <v/>
      </c>
      <c r="P88" s="139"/>
      <c r="Q88" s="139" t="str">
        <f t="array" aca="1" ref="Q88" ca="1">IF(ISERROR(MATCH($D88,INDIRECT("'"&amp;P88&amp;"'!"&amp;CHAR(MATCH("CAB2D Field",INDIRECT("'"&amp;P88&amp;"'!"&amp;"A1"&amp;":"&amp;"BZ1"),0)+64)&amp;"1"&amp;":"&amp;CHAR(MATCH("CAB2D Field",INDIRECT("'"&amp;P88&amp;"'!"&amp;"A1"&amp;":"&amp;"BZ1"),0)+64)&amp;"100"),0)),"",INDEX(INDIRECT("'"&amp;P88&amp;"'!"&amp;CHAR(MATCH("Token",INDIRECT("'"&amp;P88&amp;"'!"&amp;"A1"&amp;":"&amp;"BZ1"),0)+64)&amp;"1"&amp;":"&amp;CHAR(MATCH("Token",INDIRECT("'"&amp;P88&amp;"'!"&amp;"A1"&amp;":"&amp;"BZ1"),0)+64)&amp;"100"),MATCH($D88,INDIRECT("'"&amp;P88&amp;"'!"&amp;CHAR(MATCH("CAB2D Field",INDIRECT("'"&amp;P88&amp;"'!"&amp;"A1"&amp;":"&amp;"BZ1"),0)+64)&amp;"1"&amp;":"&amp;CHAR(MATCH("CAB2D Field",INDIRECT("'"&amp;P88&amp;"'!"&amp;"A1"&amp;":"&amp;"BZ1"),0)+64)&amp;"100"),0)))</f>
        <v/>
      </c>
      <c r="R88" s="139" t="str">
        <f t="array" aca="1" ref="R88" ca="1">IF(ISERROR(MATCH($D88,INDIRECT("'"&amp;P88&amp;"'!"&amp;CHAR(MATCH("CAB2D Field",INDIRECT("'"&amp;P88&amp;"'!"&amp;"A1"&amp;":"&amp;"BZ1"),0)+64)&amp;"1"&amp;":"&amp;CHAR(MATCH("CAB2D Field",INDIRECT("'"&amp;P88&amp;"'!"&amp;"A1"&amp;":"&amp;"BZ1"),0)+64)&amp;"100"),0)),"",INDEX(INDIRECT("'"&amp;P88&amp;"'!"&amp;CHAR(MATCH("Length",INDIRECT("'"&amp;P88&amp;"'!"&amp;"A1"&amp;":"&amp;"BZ1"),0)+64)&amp;"1"&amp;":"&amp;CHAR(MATCH("Length",INDIRECT("'"&amp;P88&amp;"'!"&amp;"A1"&amp;":"&amp;"BZ1"),0)+64)&amp;"100"),MATCH($D88,INDIRECT("'"&amp;P88&amp;"'!"&amp;CHAR(MATCH("CAB2D Field",INDIRECT("'"&amp;P88&amp;"'!"&amp;"A1"&amp;":"&amp;"BZ1"),0)+64)&amp;"1"&amp;":"&amp;CHAR(MATCH("CAB2D Field",INDIRECT("'"&amp;P88&amp;"'!"&amp;"A1"&amp;":"&amp;"BZ1"),0)+64)&amp;"100"),0)))</f>
        <v/>
      </c>
      <c r="S88" s="139">
        <f t="shared" ca="1" si="5"/>
        <v>66</v>
      </c>
      <c r="T88" s="139" t="str">
        <f t="array" aca="1" ref="T88" ca="1">IF(ISERROR(MATCH(1,--(ISERROR(SEARCH($D88,INDIRECT("'"&amp;M88&amp;"'!"&amp;CHAR(MATCH("CAB2D Field",INDIRECT("'"&amp;M88&amp;"'!"&amp;"A1"&amp;":"&amp;"BZ1"),0)+64)&amp;"1"&amp;":"&amp;CHAR(MATCH("CAB2D Field",INDIRECT("'"&amp;M88&amp;"'!"&amp;"A1"&amp;":"&amp;"BZ1"),0)+64)&amp;"100")))=FALSE),0)),"",INDEX(INDIRECT("'"&amp;M88&amp;"'!"&amp;CHAR(MATCH("Optional mandatory",INDIRECT("'"&amp;M88&amp;"'!"&amp;"A1"&amp;":"&amp;"BZ1"),0)+64)&amp;"1"&amp;":"&amp;CHAR(MATCH("Optional mandatory",INDIRECT("'"&amp;M88&amp;"'!"&amp;"A1"&amp;":"&amp;"BZ1"),0)+64)&amp;"100"),MATCH(1,--(ISERROR(SEARCH($D88,INDIRECT("'"&amp;M88&amp;"'!"&amp;CHAR(MATCH("CAB2D Field",INDIRECT("'"&amp;M88&amp;"'!"&amp;"A1"&amp;":"&amp;"BZ1"),0)+64)&amp;"1"&amp;":"&amp;CHAR(MATCH("CAB2D Field",INDIRECT("'"&amp;M88&amp;"'!"&amp;"A1"&amp;":"&amp;"BZ1"),0)+64)&amp;"100")))=FALSE),0)))</f>
        <v>Optional mandatory</v>
      </c>
      <c r="U88" s="139" t="str">
        <f t="array" aca="1" ref="U88" ca="1">IF(M88="N/A",H88,IF(ISERROR(MATCH(1,--(ISERROR(SEARCH($D88,INDIRECT("'"&amp;M88&amp;"'!"&amp;CHAR(MATCH("CAB2D Field",INDIRECT("'"&amp;M88&amp;"'!"&amp;"A1"&amp;":"&amp;"BZ1"),0)+64)&amp;"1"&amp;":"&amp;CHAR(MATCH("CAB2D Field",INDIRECT("'"&amp;M88&amp;"'!"&amp;"A1"&amp;":"&amp;"BZ1"),0)+64)&amp;"100")))=FALSE),0)),"",INDEX(INDIRECT("'"&amp;M88&amp;"'!"&amp;CHAR(MATCH("Data type",INDIRECT("'"&amp;M88&amp;"'!"&amp;"A1"&amp;":"&amp;"BZ1"),0)+64)&amp;"1"&amp;":"&amp;CHAR(MATCH("Data type",INDIRECT("'"&amp;M88&amp;"'!"&amp;"A1"&amp;":"&amp;"BZ1"),0)+64)&amp;"100"),MATCH(1,--(ISERROR(SEARCH($D88,INDIRECT("'"&amp;M88&amp;"'!"&amp;CHAR(MATCH("CAB2D Field",INDIRECT("'"&amp;M88&amp;"'!"&amp;"A1"&amp;":"&amp;"BZ1"),0)+64)&amp;"1"&amp;":"&amp;CHAR(MATCH("CAB2D Field",INDIRECT("'"&amp;M88&amp;"'!"&amp;"A1"&amp;":"&amp;"BZ1"),0)+64)&amp;"100")))=FALSE),0))))</f>
        <v>Data type</v>
      </c>
    </row>
    <row r="89" spans="1:21" x14ac:dyDescent="0.25">
      <c r="A89" s="133">
        <f t="shared" si="4"/>
        <v>86</v>
      </c>
      <c r="B89" s="139" t="s">
        <v>1582</v>
      </c>
      <c r="C89" s="139" t="s">
        <v>1620</v>
      </c>
      <c r="D89" s="243" t="s">
        <v>1143</v>
      </c>
      <c r="E89" s="139" t="s">
        <v>3</v>
      </c>
      <c r="F89" s="139"/>
      <c r="G89" s="139">
        <v>35</v>
      </c>
      <c r="H89" s="139" t="s">
        <v>170</v>
      </c>
      <c r="I89" s="139"/>
      <c r="J89" s="139" t="s">
        <v>1517</v>
      </c>
      <c r="K89" s="139"/>
      <c r="L89" s="140" t="s">
        <v>1621</v>
      </c>
      <c r="M89" s="139" t="s">
        <v>1619</v>
      </c>
      <c r="N89" s="139" t="str">
        <f t="array" aca="1" ref="N89" ca="1">IF(ISERROR(MATCH(1,--(ISERROR(SEARCH($D89,INDIRECT("'"&amp;M89&amp;"'!"&amp;CHAR(MATCH("CAB2D Field",INDIRECT("'"&amp;M89&amp;"'!"&amp;"A1"&amp;":"&amp;"BZ1"),0)+64)&amp;"1"&amp;":"&amp;CHAR(MATCH("CAB2D Field",INDIRECT("'"&amp;M89&amp;"'!"&amp;"A1"&amp;":"&amp;"BZ1"),0)+64)&amp;"100")))=FALSE),0)),"",INDEX(INDIRECT("'"&amp;M89&amp;"'!"&amp;CHAR(MATCH("Token",INDIRECT("'"&amp;M89&amp;"'!"&amp;"A1"&amp;":"&amp;"BZ1"),0)+64)&amp;"1"&amp;":"&amp;CHAR(MATCH("Token",INDIRECT("'"&amp;M89&amp;"'!"&amp;"A1"&amp;":"&amp;"BZ1"),0)+64)&amp;"100"),MATCH(1,--(ISERROR(SEARCH($D89,INDIRECT("'"&amp;M89&amp;"'!"&amp;CHAR(MATCH("CAB2D Field",INDIRECT("'"&amp;M89&amp;"'!"&amp;"A1"&amp;":"&amp;"BZ1"),0)+64)&amp;"1"&amp;":"&amp;CHAR(MATCH("CAB2D Field",INDIRECT("'"&amp;M89&amp;"'!"&amp;"A1"&amp;":"&amp;"BZ1"),0)+64)&amp;"100")))=FALSE),0)))</f>
        <v>CCONTENT</v>
      </c>
      <c r="O89" s="139">
        <f t="shared" ca="1" si="6"/>
        <v>200</v>
      </c>
      <c r="P89" s="139"/>
      <c r="Q89" s="139" t="str">
        <f t="array" aca="1" ref="Q89" ca="1">IF(ISERROR(MATCH($D89,INDIRECT("'"&amp;P89&amp;"'!"&amp;CHAR(MATCH("CAB2D Field",INDIRECT("'"&amp;P89&amp;"'!"&amp;"A1"&amp;":"&amp;"BZ1"),0)+64)&amp;"1"&amp;":"&amp;CHAR(MATCH("CAB2D Field",INDIRECT("'"&amp;P89&amp;"'!"&amp;"A1"&amp;":"&amp;"BZ1"),0)+64)&amp;"100"),0)),"",INDEX(INDIRECT("'"&amp;P89&amp;"'!"&amp;CHAR(MATCH("Token",INDIRECT("'"&amp;P89&amp;"'!"&amp;"A1"&amp;":"&amp;"BZ1"),0)+64)&amp;"1"&amp;":"&amp;CHAR(MATCH("Token",INDIRECT("'"&amp;P89&amp;"'!"&amp;"A1"&amp;":"&amp;"BZ1"),0)+64)&amp;"100"),MATCH($D89,INDIRECT("'"&amp;P89&amp;"'!"&amp;CHAR(MATCH("CAB2D Field",INDIRECT("'"&amp;P89&amp;"'!"&amp;"A1"&amp;":"&amp;"BZ1"),0)+64)&amp;"1"&amp;":"&amp;CHAR(MATCH("CAB2D Field",INDIRECT("'"&amp;P89&amp;"'!"&amp;"A1"&amp;":"&amp;"BZ1"),0)+64)&amp;"100"),0)))</f>
        <v/>
      </c>
      <c r="R89" s="139" t="str">
        <f t="array" aca="1" ref="R89" ca="1">IF(ISERROR(MATCH($D89,INDIRECT("'"&amp;P89&amp;"'!"&amp;CHAR(MATCH("CAB2D Field",INDIRECT("'"&amp;P89&amp;"'!"&amp;"A1"&amp;":"&amp;"BZ1"),0)+64)&amp;"1"&amp;":"&amp;CHAR(MATCH("CAB2D Field",INDIRECT("'"&amp;P89&amp;"'!"&amp;"A1"&amp;":"&amp;"BZ1"),0)+64)&amp;"100"),0)),"",INDEX(INDIRECT("'"&amp;P89&amp;"'!"&amp;CHAR(MATCH("Length",INDIRECT("'"&amp;P89&amp;"'!"&amp;"A1"&amp;":"&amp;"BZ1"),0)+64)&amp;"1"&amp;":"&amp;CHAR(MATCH("Length",INDIRECT("'"&amp;P89&amp;"'!"&amp;"A1"&amp;":"&amp;"BZ1"),0)+64)&amp;"100"),MATCH($D89,INDIRECT("'"&amp;P89&amp;"'!"&amp;CHAR(MATCH("CAB2D Field",INDIRECT("'"&amp;P89&amp;"'!"&amp;"A1"&amp;":"&amp;"BZ1"),0)+64)&amp;"1"&amp;":"&amp;CHAR(MATCH("CAB2D Field",INDIRECT("'"&amp;P89&amp;"'!"&amp;"A1"&amp;":"&amp;"BZ1"),0)+64)&amp;"100"),0)))</f>
        <v/>
      </c>
      <c r="S89" s="139">
        <f t="shared" ca="1" si="5"/>
        <v>200</v>
      </c>
      <c r="T89" s="139" t="str">
        <f t="array" aca="1" ref="T89" ca="1">IF(ISERROR(MATCH(1,--(ISERROR(SEARCH($D89,INDIRECT("'"&amp;M89&amp;"'!"&amp;CHAR(MATCH("CAB2D Field",INDIRECT("'"&amp;M89&amp;"'!"&amp;"A1"&amp;":"&amp;"BZ1"),0)+64)&amp;"1"&amp;":"&amp;CHAR(MATCH("CAB2D Field",INDIRECT("'"&amp;M89&amp;"'!"&amp;"A1"&amp;":"&amp;"BZ1"),0)+64)&amp;"100")))=FALSE),0)),"",INDEX(INDIRECT("'"&amp;M89&amp;"'!"&amp;CHAR(MATCH("Optional mandatory",INDIRECT("'"&amp;M89&amp;"'!"&amp;"A1"&amp;":"&amp;"BZ1"),0)+64)&amp;"1"&amp;":"&amp;CHAR(MATCH("Optional mandatory",INDIRECT("'"&amp;M89&amp;"'!"&amp;"A1"&amp;":"&amp;"BZ1"),0)+64)&amp;"100"),MATCH(1,--(ISERROR(SEARCH($D89,INDIRECT("'"&amp;M89&amp;"'!"&amp;CHAR(MATCH("CAB2D Field",INDIRECT("'"&amp;M89&amp;"'!"&amp;"A1"&amp;":"&amp;"BZ1"),0)+64)&amp;"1"&amp;":"&amp;CHAR(MATCH("CAB2D Field",INDIRECT("'"&amp;M89&amp;"'!"&amp;"A1"&amp;":"&amp;"BZ1"),0)+64)&amp;"100")))=FALSE),0)))</f>
        <v>M</v>
      </c>
      <c r="U89" s="139" t="str">
        <f t="array" aca="1" ref="U89" ca="1">IF(M89="N/A",H89,IF(ISERROR(MATCH(1,--(ISERROR(SEARCH($D89,INDIRECT("'"&amp;M89&amp;"'!"&amp;CHAR(MATCH("CAB2D Field",INDIRECT("'"&amp;M89&amp;"'!"&amp;"A1"&amp;":"&amp;"BZ1"),0)+64)&amp;"1"&amp;":"&amp;CHAR(MATCH("CAB2D Field",INDIRECT("'"&amp;M89&amp;"'!"&amp;"A1"&amp;":"&amp;"BZ1"),0)+64)&amp;"100")))=FALSE),0)),"",INDEX(INDIRECT("'"&amp;M89&amp;"'!"&amp;CHAR(MATCH("Data type",INDIRECT("'"&amp;M89&amp;"'!"&amp;"A1"&amp;":"&amp;"BZ1"),0)+64)&amp;"1"&amp;":"&amp;CHAR(MATCH("Data type",INDIRECT("'"&amp;M89&amp;"'!"&amp;"A1"&amp;":"&amp;"BZ1"),0)+64)&amp;"100"),MATCH(1,--(ISERROR(SEARCH($D89,INDIRECT("'"&amp;M89&amp;"'!"&amp;CHAR(MATCH("CAB2D Field",INDIRECT("'"&amp;M89&amp;"'!"&amp;"A1"&amp;":"&amp;"BZ1"),0)+64)&amp;"1"&amp;":"&amp;CHAR(MATCH("CAB2D Field",INDIRECT("'"&amp;M89&amp;"'!"&amp;"A1"&amp;":"&amp;"BZ1"),0)+64)&amp;"100")))=FALSE),0))))</f>
        <v>AN</v>
      </c>
    </row>
    <row r="90" spans="1:21" x14ac:dyDescent="0.25">
      <c r="A90" s="133">
        <f t="shared" si="4"/>
        <v>87</v>
      </c>
      <c r="B90" s="139" t="s">
        <v>1582</v>
      </c>
      <c r="C90" s="139" t="s">
        <v>1622</v>
      </c>
      <c r="D90" s="140" t="s">
        <v>1139</v>
      </c>
      <c r="E90" s="139" t="s">
        <v>1623</v>
      </c>
      <c r="F90" s="139"/>
      <c r="G90" s="139">
        <v>2</v>
      </c>
      <c r="H90" s="139" t="s">
        <v>166</v>
      </c>
      <c r="I90" s="139"/>
      <c r="J90" s="139" t="s">
        <v>1517</v>
      </c>
      <c r="K90" s="139"/>
      <c r="L90" s="140"/>
      <c r="M90" s="139" t="s">
        <v>1619</v>
      </c>
      <c r="N90" s="139" t="str">
        <f t="array" aca="1" ref="N90" ca="1">IF(ISERROR(MATCH(1,--(ISERROR(SEARCH($D90,INDIRECT("'"&amp;M90&amp;"'!"&amp;CHAR(MATCH("CAB2D Field",INDIRECT("'"&amp;M90&amp;"'!"&amp;"A1"&amp;":"&amp;"BZ1"),0)+64)&amp;"1"&amp;":"&amp;CHAR(MATCH("CAB2D Field",INDIRECT("'"&amp;M90&amp;"'!"&amp;"A1"&amp;":"&amp;"BZ1"),0)+64)&amp;"100")))=FALSE),0)),"",INDEX(INDIRECT("'"&amp;M90&amp;"'!"&amp;CHAR(MATCH("Token",INDIRECT("'"&amp;M90&amp;"'!"&amp;"A1"&amp;":"&amp;"BZ1"),0)+64)&amp;"1"&amp;":"&amp;CHAR(MATCH("Token",INDIRECT("'"&amp;M90&amp;"'!"&amp;"A1"&amp;":"&amp;"BZ1"),0)+64)&amp;"100"),MATCH(1,--(ISERROR(SEARCH($D90,INDIRECT("'"&amp;M90&amp;"'!"&amp;CHAR(MATCH("CAB2D Field",INDIRECT("'"&amp;M90&amp;"'!"&amp;"A1"&amp;":"&amp;"BZ1"),0)+64)&amp;"1"&amp;":"&amp;CHAR(MATCH("CAB2D Field",INDIRECT("'"&amp;M90&amp;"'!"&amp;"A1"&amp;":"&amp;"BZ1"),0)+64)&amp;"100")))=FALSE),0)))</f>
        <v>QITEMS</v>
      </c>
      <c r="O90" s="139">
        <f t="shared" ca="1" si="6"/>
        <v>4</v>
      </c>
      <c r="P90" s="139"/>
      <c r="Q90" s="139" t="str">
        <f t="array" aca="1" ref="Q90" ca="1">IF(ISERROR(MATCH($D90,INDIRECT("'"&amp;P90&amp;"'!"&amp;CHAR(MATCH("CAB2D Field",INDIRECT("'"&amp;P90&amp;"'!"&amp;"A1"&amp;":"&amp;"BZ1"),0)+64)&amp;"1"&amp;":"&amp;CHAR(MATCH("CAB2D Field",INDIRECT("'"&amp;P90&amp;"'!"&amp;"A1"&amp;":"&amp;"BZ1"),0)+64)&amp;"100"),0)),"",INDEX(INDIRECT("'"&amp;P90&amp;"'!"&amp;CHAR(MATCH("Token",INDIRECT("'"&amp;P90&amp;"'!"&amp;"A1"&amp;":"&amp;"BZ1"),0)+64)&amp;"1"&amp;":"&amp;CHAR(MATCH("Token",INDIRECT("'"&amp;P90&amp;"'!"&amp;"A1"&amp;":"&amp;"BZ1"),0)+64)&amp;"100"),MATCH($D90,INDIRECT("'"&amp;P90&amp;"'!"&amp;CHAR(MATCH("CAB2D Field",INDIRECT("'"&amp;P90&amp;"'!"&amp;"A1"&amp;":"&amp;"BZ1"),0)+64)&amp;"1"&amp;":"&amp;CHAR(MATCH("CAB2D Field",INDIRECT("'"&amp;P90&amp;"'!"&amp;"A1"&amp;":"&amp;"BZ1"),0)+64)&amp;"100"),0)))</f>
        <v/>
      </c>
      <c r="R90" s="139" t="str">
        <f t="array" aca="1" ref="R90" ca="1">IF(ISERROR(MATCH($D90,INDIRECT("'"&amp;P90&amp;"'!"&amp;CHAR(MATCH("CAB2D Field",INDIRECT("'"&amp;P90&amp;"'!"&amp;"A1"&amp;":"&amp;"BZ1"),0)+64)&amp;"1"&amp;":"&amp;CHAR(MATCH("CAB2D Field",INDIRECT("'"&amp;P90&amp;"'!"&amp;"A1"&amp;":"&amp;"BZ1"),0)+64)&amp;"100"),0)),"",INDEX(INDIRECT("'"&amp;P90&amp;"'!"&amp;CHAR(MATCH("Length",INDIRECT("'"&amp;P90&amp;"'!"&amp;"A1"&amp;":"&amp;"BZ1"),0)+64)&amp;"1"&amp;":"&amp;CHAR(MATCH("Length",INDIRECT("'"&amp;P90&amp;"'!"&amp;"A1"&amp;":"&amp;"BZ1"),0)+64)&amp;"100"),MATCH($D90,INDIRECT("'"&amp;P90&amp;"'!"&amp;CHAR(MATCH("CAB2D Field",INDIRECT("'"&amp;P90&amp;"'!"&amp;"A1"&amp;":"&amp;"BZ1"),0)+64)&amp;"1"&amp;":"&amp;CHAR(MATCH("CAB2D Field",INDIRECT("'"&amp;P90&amp;"'!"&amp;"A1"&amp;":"&amp;"BZ1"),0)+64)&amp;"100"),0)))</f>
        <v/>
      </c>
      <c r="S90" s="139">
        <f t="shared" ca="1" si="5"/>
        <v>4</v>
      </c>
      <c r="T90" s="139" t="str">
        <f t="array" aca="1" ref="T90" ca="1">IF(ISERROR(MATCH(1,--(ISERROR(SEARCH($D90,INDIRECT("'"&amp;M90&amp;"'!"&amp;CHAR(MATCH("CAB2D Field",INDIRECT("'"&amp;M90&amp;"'!"&amp;"A1"&amp;":"&amp;"BZ1"),0)+64)&amp;"1"&amp;":"&amp;CHAR(MATCH("CAB2D Field",INDIRECT("'"&amp;M90&amp;"'!"&amp;"A1"&amp;":"&amp;"BZ1"),0)+64)&amp;"100")))=FALSE),0)),"",INDEX(INDIRECT("'"&amp;M90&amp;"'!"&amp;CHAR(MATCH("Optional mandatory",INDIRECT("'"&amp;M90&amp;"'!"&amp;"A1"&amp;":"&amp;"BZ1"),0)+64)&amp;"1"&amp;":"&amp;CHAR(MATCH("Optional mandatory",INDIRECT("'"&amp;M90&amp;"'!"&amp;"A1"&amp;":"&amp;"BZ1"),0)+64)&amp;"100"),MATCH(1,--(ISERROR(SEARCH($D90,INDIRECT("'"&amp;M90&amp;"'!"&amp;CHAR(MATCH("CAB2D Field",INDIRECT("'"&amp;M90&amp;"'!"&amp;"A1"&amp;":"&amp;"BZ1"),0)+64)&amp;"1"&amp;":"&amp;CHAR(MATCH("CAB2D Field",INDIRECT("'"&amp;M90&amp;"'!"&amp;"A1"&amp;":"&amp;"BZ1"),0)+64)&amp;"100")))=FALSE),0)))</f>
        <v>M</v>
      </c>
      <c r="U90" s="139" t="str">
        <f t="array" aca="1" ref="U90" ca="1">IF(M90="N/A",H90,IF(ISERROR(MATCH(1,--(ISERROR(SEARCH($D90,INDIRECT("'"&amp;M90&amp;"'!"&amp;CHAR(MATCH("CAB2D Field",INDIRECT("'"&amp;M90&amp;"'!"&amp;"A1"&amp;":"&amp;"BZ1"),0)+64)&amp;"1"&amp;":"&amp;CHAR(MATCH("CAB2D Field",INDIRECT("'"&amp;M90&amp;"'!"&amp;"A1"&amp;":"&amp;"BZ1"),0)+64)&amp;"100")))=FALSE),0)),"",INDEX(INDIRECT("'"&amp;M90&amp;"'!"&amp;CHAR(MATCH("Data type",INDIRECT("'"&amp;M90&amp;"'!"&amp;"A1"&amp;":"&amp;"BZ1"),0)+64)&amp;"1"&amp;":"&amp;CHAR(MATCH("Data type",INDIRECT("'"&amp;M90&amp;"'!"&amp;"A1"&amp;":"&amp;"BZ1"),0)+64)&amp;"100"),MATCH(1,--(ISERROR(SEARCH($D90,INDIRECT("'"&amp;M90&amp;"'!"&amp;CHAR(MATCH("CAB2D Field",INDIRECT("'"&amp;M90&amp;"'!"&amp;"A1"&amp;":"&amp;"BZ1"),0)+64)&amp;"1"&amp;":"&amp;CHAR(MATCH("CAB2D Field",INDIRECT("'"&amp;M90&amp;"'!"&amp;"A1"&amp;":"&amp;"BZ1"),0)+64)&amp;"100")))=FALSE),0))))</f>
        <v>N</v>
      </c>
    </row>
    <row r="91" spans="1:21" x14ac:dyDescent="0.25">
      <c r="A91" s="133">
        <f>A90+1</f>
        <v>88</v>
      </c>
      <c r="B91" s="139" t="s">
        <v>1582</v>
      </c>
      <c r="C91" s="139" t="s">
        <v>1624</v>
      </c>
      <c r="D91" s="140" t="s">
        <v>1157</v>
      </c>
      <c r="E91" s="139" t="s">
        <v>1625</v>
      </c>
      <c r="F91" s="139"/>
      <c r="G91" s="139">
        <v>4</v>
      </c>
      <c r="H91" s="139" t="s">
        <v>166</v>
      </c>
      <c r="I91" s="139"/>
      <c r="J91" s="139" t="s">
        <v>1517</v>
      </c>
      <c r="K91" s="139"/>
      <c r="L91" s="140" t="s">
        <v>1626</v>
      </c>
      <c r="M91" s="139" t="s">
        <v>1619</v>
      </c>
      <c r="N91" s="139" t="str">
        <f t="array" aca="1" ref="N91" ca="1">IF(ISERROR(MATCH(1,--(ISERROR(SEARCH($D91,INDIRECT("'"&amp;M91&amp;"'!"&amp;CHAR(MATCH("CAB2D Field",INDIRECT("'"&amp;M91&amp;"'!"&amp;"A1"&amp;":"&amp;"BZ1"),0)+64)&amp;"1"&amp;":"&amp;CHAR(MATCH("CAB2D Field",INDIRECT("'"&amp;M91&amp;"'!"&amp;"A1"&amp;":"&amp;"BZ1"),0)+64)&amp;"100")))=FALSE),0)),"",INDEX(INDIRECT("'"&amp;M91&amp;"'!"&amp;CHAR(MATCH("Token",INDIRECT("'"&amp;M91&amp;"'!"&amp;"A1"&amp;":"&amp;"BZ1"),0)+64)&amp;"1"&amp;":"&amp;CHAR(MATCH("Token",INDIRECT("'"&amp;M91&amp;"'!"&amp;"A1"&amp;":"&amp;"BZ1"),0)+64)&amp;"100"),MATCH(1,--(ISERROR(SEARCH($D91,INDIRECT("'"&amp;M91&amp;"'!"&amp;CHAR(MATCH("CAB2D Field",INDIRECT("'"&amp;M91&amp;"'!"&amp;"A1"&amp;":"&amp;"BZ1"),0)+64)&amp;"1"&amp;":"&amp;CHAR(MATCH("CAB2D Field",INDIRECT("'"&amp;M91&amp;"'!"&amp;"A1"&amp;":"&amp;"BZ1"),0)+64)&amp;"100")))=FALSE),0)))</f>
        <v>CNETWEIGHT</v>
      </c>
      <c r="O91" s="139">
        <f t="shared" ca="1" si="6"/>
        <v>8</v>
      </c>
      <c r="P91" s="139"/>
      <c r="Q91" s="139" t="str">
        <f t="array" aca="1" ref="Q91" ca="1">IF(ISERROR(MATCH($D91,INDIRECT("'"&amp;P91&amp;"'!"&amp;CHAR(MATCH("CAB2D Field",INDIRECT("'"&amp;P91&amp;"'!"&amp;"A1"&amp;":"&amp;"BZ1"),0)+64)&amp;"1"&amp;":"&amp;CHAR(MATCH("CAB2D Field",INDIRECT("'"&amp;P91&amp;"'!"&amp;"A1"&amp;":"&amp;"BZ1"),0)+64)&amp;"100"),0)),"",INDEX(INDIRECT("'"&amp;P91&amp;"'!"&amp;CHAR(MATCH("Token",INDIRECT("'"&amp;P91&amp;"'!"&amp;"A1"&amp;":"&amp;"BZ1"),0)+64)&amp;"1"&amp;":"&amp;CHAR(MATCH("Token",INDIRECT("'"&amp;P91&amp;"'!"&amp;"A1"&amp;":"&amp;"BZ1"),0)+64)&amp;"100"),MATCH($D91,INDIRECT("'"&amp;P91&amp;"'!"&amp;CHAR(MATCH("CAB2D Field",INDIRECT("'"&amp;P91&amp;"'!"&amp;"A1"&amp;":"&amp;"BZ1"),0)+64)&amp;"1"&amp;":"&amp;CHAR(MATCH("CAB2D Field",INDIRECT("'"&amp;P91&amp;"'!"&amp;"A1"&amp;":"&amp;"BZ1"),0)+64)&amp;"100"),0)))</f>
        <v/>
      </c>
      <c r="R91" s="139" t="str">
        <f t="array" aca="1" ref="R91" ca="1">IF(ISERROR(MATCH($D91,INDIRECT("'"&amp;P91&amp;"'!"&amp;CHAR(MATCH("CAB2D Field",INDIRECT("'"&amp;P91&amp;"'!"&amp;"A1"&amp;":"&amp;"BZ1"),0)+64)&amp;"1"&amp;":"&amp;CHAR(MATCH("CAB2D Field",INDIRECT("'"&amp;P91&amp;"'!"&amp;"A1"&amp;":"&amp;"BZ1"),0)+64)&amp;"100"),0)),"",INDEX(INDIRECT("'"&amp;P91&amp;"'!"&amp;CHAR(MATCH("Length",INDIRECT("'"&amp;P91&amp;"'!"&amp;"A1"&amp;":"&amp;"BZ1"),0)+64)&amp;"1"&amp;":"&amp;CHAR(MATCH("Length",INDIRECT("'"&amp;P91&amp;"'!"&amp;"A1"&amp;":"&amp;"BZ1"),0)+64)&amp;"100"),MATCH($D91,INDIRECT("'"&amp;P91&amp;"'!"&amp;CHAR(MATCH("CAB2D Field",INDIRECT("'"&amp;P91&amp;"'!"&amp;"A1"&amp;":"&amp;"BZ1"),0)+64)&amp;"1"&amp;":"&amp;CHAR(MATCH("CAB2D Field",INDIRECT("'"&amp;P91&amp;"'!"&amp;"A1"&amp;":"&amp;"BZ1"),0)+64)&amp;"100"),0)))</f>
        <v/>
      </c>
      <c r="S91" s="139">
        <f t="shared" ca="1" si="5"/>
        <v>8</v>
      </c>
      <c r="T91" s="139" t="str">
        <f t="array" aca="1" ref="T91" ca="1">IF(ISERROR(MATCH(1,--(ISERROR(SEARCH($D91,INDIRECT("'"&amp;M91&amp;"'!"&amp;CHAR(MATCH("CAB2D Field",INDIRECT("'"&amp;M91&amp;"'!"&amp;"A1"&amp;":"&amp;"BZ1"),0)+64)&amp;"1"&amp;":"&amp;CHAR(MATCH("CAB2D Field",INDIRECT("'"&amp;M91&amp;"'!"&amp;"A1"&amp;":"&amp;"BZ1"),0)+64)&amp;"100")))=FALSE),0)),"",INDEX(INDIRECT("'"&amp;M91&amp;"'!"&amp;CHAR(MATCH("Optional mandatory",INDIRECT("'"&amp;M91&amp;"'!"&amp;"A1"&amp;":"&amp;"BZ1"),0)+64)&amp;"1"&amp;":"&amp;CHAR(MATCH("Optional mandatory",INDIRECT("'"&amp;M91&amp;"'!"&amp;"A1"&amp;":"&amp;"BZ1"),0)+64)&amp;"100"),MATCH(1,--(ISERROR(SEARCH($D91,INDIRECT("'"&amp;M91&amp;"'!"&amp;CHAR(MATCH("CAB2D Field",INDIRECT("'"&amp;M91&amp;"'!"&amp;"A1"&amp;":"&amp;"BZ1"),0)+64)&amp;"1"&amp;":"&amp;CHAR(MATCH("CAB2D Field",INDIRECT("'"&amp;M91&amp;"'!"&amp;"A1"&amp;":"&amp;"BZ1"),0)+64)&amp;"100")))=FALSE),0)))</f>
        <v>O</v>
      </c>
      <c r="U91" s="139" t="str">
        <f t="array" aca="1" ref="U91" ca="1">IF(M91="N/A",H91,IF(ISERROR(MATCH(1,--(ISERROR(SEARCH($D91,INDIRECT("'"&amp;M91&amp;"'!"&amp;CHAR(MATCH("CAB2D Field",INDIRECT("'"&amp;M91&amp;"'!"&amp;"A1"&amp;":"&amp;"BZ1"),0)+64)&amp;"1"&amp;":"&amp;CHAR(MATCH("CAB2D Field",INDIRECT("'"&amp;M91&amp;"'!"&amp;"A1"&amp;":"&amp;"BZ1"),0)+64)&amp;"100")))=FALSE),0)),"",INDEX(INDIRECT("'"&amp;M91&amp;"'!"&amp;CHAR(MATCH("Data type",INDIRECT("'"&amp;M91&amp;"'!"&amp;"A1"&amp;":"&amp;"BZ1"),0)+64)&amp;"1"&amp;":"&amp;CHAR(MATCH("Data type",INDIRECT("'"&amp;M91&amp;"'!"&amp;"A1"&amp;":"&amp;"BZ1"),0)+64)&amp;"100"),MATCH(1,--(ISERROR(SEARCH($D91,INDIRECT("'"&amp;M91&amp;"'!"&amp;CHAR(MATCH("CAB2D Field",INDIRECT("'"&amp;M91&amp;"'!"&amp;"A1"&amp;":"&amp;"BZ1"),0)+64)&amp;"1"&amp;":"&amp;CHAR(MATCH("CAB2D Field",INDIRECT("'"&amp;M91&amp;"'!"&amp;"A1"&amp;":"&amp;"BZ1"),0)+64)&amp;"100")))=FALSE),0))))</f>
        <v>N</v>
      </c>
    </row>
    <row r="92" spans="1:21" x14ac:dyDescent="0.25">
      <c r="A92" s="133">
        <f t="shared" ref="A92:A141" si="7">A91+1</f>
        <v>89</v>
      </c>
      <c r="B92" s="139" t="s">
        <v>1582</v>
      </c>
      <c r="C92" s="139" t="s">
        <v>1627</v>
      </c>
      <c r="D92" s="140" t="s">
        <v>1147</v>
      </c>
      <c r="E92" s="139" t="s">
        <v>1628</v>
      </c>
      <c r="F92" s="139"/>
      <c r="G92" s="139">
        <v>12</v>
      </c>
      <c r="H92" s="139" t="s">
        <v>166</v>
      </c>
      <c r="I92" s="139"/>
      <c r="J92" s="139" t="s">
        <v>1517</v>
      </c>
      <c r="K92" s="139"/>
      <c r="L92" s="140" t="s">
        <v>1629</v>
      </c>
      <c r="M92" s="139" t="s">
        <v>1619</v>
      </c>
      <c r="N92" s="139" t="str">
        <f t="array" aca="1" ref="N92" ca="1">IF(ISERROR(MATCH(1,--(ISERROR(SEARCH($D92,INDIRECT("'"&amp;M92&amp;"'!"&amp;CHAR(MATCH("CAB2D Field",INDIRECT("'"&amp;M92&amp;"'!"&amp;"A1"&amp;":"&amp;"BZ1"),0)+64)&amp;"1"&amp;":"&amp;CHAR(MATCH("CAB2D Field",INDIRECT("'"&amp;M92&amp;"'!"&amp;"A1"&amp;":"&amp;"BZ1"),0)+64)&amp;"100")))=FALSE),0)),"",INDEX(INDIRECT("'"&amp;M92&amp;"'!"&amp;CHAR(MATCH("Token",INDIRECT("'"&amp;M92&amp;"'!"&amp;"A1"&amp;":"&amp;"BZ1"),0)+64)&amp;"1"&amp;":"&amp;CHAR(MATCH("Token",INDIRECT("'"&amp;M92&amp;"'!"&amp;"A1"&amp;":"&amp;"BZ1"),0)+64)&amp;"100"),MATCH(1,--(ISERROR(SEARCH($D92,INDIRECT("'"&amp;M92&amp;"'!"&amp;CHAR(MATCH("CAB2D Field",INDIRECT("'"&amp;M92&amp;"'!"&amp;"A1"&amp;":"&amp;"BZ1"),0)+64)&amp;"1"&amp;":"&amp;CHAR(MATCH("CAB2D Field",INDIRECT("'"&amp;M92&amp;"'!"&amp;"A1"&amp;":"&amp;"BZ1"),0)+64)&amp;"100")))=FALSE),0)))</f>
        <v>CAMOUNTLINE</v>
      </c>
      <c r="O92" s="139">
        <f t="shared" ca="1" si="6"/>
        <v>15</v>
      </c>
      <c r="P92" s="139"/>
      <c r="Q92" s="139" t="str">
        <f t="array" aca="1" ref="Q92" ca="1">IF(ISERROR(MATCH($D92,INDIRECT("'"&amp;P92&amp;"'!"&amp;CHAR(MATCH("CAB2D Field",INDIRECT("'"&amp;P92&amp;"'!"&amp;"A1"&amp;":"&amp;"BZ1"),0)+64)&amp;"1"&amp;":"&amp;CHAR(MATCH("CAB2D Field",INDIRECT("'"&amp;P92&amp;"'!"&amp;"A1"&amp;":"&amp;"BZ1"),0)+64)&amp;"100"),0)),"",INDEX(INDIRECT("'"&amp;P92&amp;"'!"&amp;CHAR(MATCH("Token",INDIRECT("'"&amp;P92&amp;"'!"&amp;"A1"&amp;":"&amp;"BZ1"),0)+64)&amp;"1"&amp;":"&amp;CHAR(MATCH("Token",INDIRECT("'"&amp;P92&amp;"'!"&amp;"A1"&amp;":"&amp;"BZ1"),0)+64)&amp;"100"),MATCH($D92,INDIRECT("'"&amp;P92&amp;"'!"&amp;CHAR(MATCH("CAB2D Field",INDIRECT("'"&amp;P92&amp;"'!"&amp;"A1"&amp;":"&amp;"BZ1"),0)+64)&amp;"1"&amp;":"&amp;CHAR(MATCH("CAB2D Field",INDIRECT("'"&amp;P92&amp;"'!"&amp;"A1"&amp;":"&amp;"BZ1"),0)+64)&amp;"100"),0)))</f>
        <v/>
      </c>
      <c r="R92" s="139" t="str">
        <f t="array" aca="1" ref="R92" ca="1">IF(ISERROR(MATCH($D92,INDIRECT("'"&amp;P92&amp;"'!"&amp;CHAR(MATCH("CAB2D Field",INDIRECT("'"&amp;P92&amp;"'!"&amp;"A1"&amp;":"&amp;"BZ1"),0)+64)&amp;"1"&amp;":"&amp;CHAR(MATCH("CAB2D Field",INDIRECT("'"&amp;P92&amp;"'!"&amp;"A1"&amp;":"&amp;"BZ1"),0)+64)&amp;"100"),0)),"",INDEX(INDIRECT("'"&amp;P92&amp;"'!"&amp;CHAR(MATCH("Length",INDIRECT("'"&amp;P92&amp;"'!"&amp;"A1"&amp;":"&amp;"BZ1"),0)+64)&amp;"1"&amp;":"&amp;CHAR(MATCH("Length",INDIRECT("'"&amp;P92&amp;"'!"&amp;"A1"&amp;":"&amp;"BZ1"),0)+64)&amp;"100"),MATCH($D92,INDIRECT("'"&amp;P92&amp;"'!"&amp;CHAR(MATCH("CAB2D Field",INDIRECT("'"&amp;P92&amp;"'!"&amp;"A1"&amp;":"&amp;"BZ1"),0)+64)&amp;"1"&amp;":"&amp;CHAR(MATCH("CAB2D Field",INDIRECT("'"&amp;P92&amp;"'!"&amp;"A1"&amp;":"&amp;"BZ1"),0)+64)&amp;"100"),0)))</f>
        <v/>
      </c>
      <c r="S92" s="139">
        <f t="shared" ca="1" si="5"/>
        <v>15</v>
      </c>
      <c r="T92" s="139" t="str">
        <f t="array" aca="1" ref="T92" ca="1">IF(ISERROR(MATCH(1,--(ISERROR(SEARCH($D92,INDIRECT("'"&amp;M92&amp;"'!"&amp;CHAR(MATCH("CAB2D Field",INDIRECT("'"&amp;M92&amp;"'!"&amp;"A1"&amp;":"&amp;"BZ1"),0)+64)&amp;"1"&amp;":"&amp;CHAR(MATCH("CAB2D Field",INDIRECT("'"&amp;M92&amp;"'!"&amp;"A1"&amp;":"&amp;"BZ1"),0)+64)&amp;"100")))=FALSE),0)),"",INDEX(INDIRECT("'"&amp;M92&amp;"'!"&amp;CHAR(MATCH("Optional mandatory",INDIRECT("'"&amp;M92&amp;"'!"&amp;"A1"&amp;":"&amp;"BZ1"),0)+64)&amp;"1"&amp;":"&amp;CHAR(MATCH("Optional mandatory",INDIRECT("'"&amp;M92&amp;"'!"&amp;"A1"&amp;":"&amp;"BZ1"),0)+64)&amp;"100"),MATCH(1,--(ISERROR(SEARCH($D92,INDIRECT("'"&amp;M92&amp;"'!"&amp;CHAR(MATCH("CAB2D Field",INDIRECT("'"&amp;M92&amp;"'!"&amp;"A1"&amp;":"&amp;"BZ1"),0)+64)&amp;"1"&amp;":"&amp;CHAR(MATCH("CAB2D Field",INDIRECT("'"&amp;M92&amp;"'!"&amp;"A1"&amp;":"&amp;"BZ1"),0)+64)&amp;"100")))=FALSE),0)))</f>
        <v>M</v>
      </c>
      <c r="U92" s="139" t="str">
        <f t="array" aca="1" ref="U92" ca="1">IF(M92="N/A",H92,IF(ISERROR(MATCH(1,--(ISERROR(SEARCH($D92,INDIRECT("'"&amp;M92&amp;"'!"&amp;CHAR(MATCH("CAB2D Field",INDIRECT("'"&amp;M92&amp;"'!"&amp;"A1"&amp;":"&amp;"BZ1"),0)+64)&amp;"1"&amp;":"&amp;CHAR(MATCH("CAB2D Field",INDIRECT("'"&amp;M92&amp;"'!"&amp;"A1"&amp;":"&amp;"BZ1"),0)+64)&amp;"100")))=FALSE),0)),"",INDEX(INDIRECT("'"&amp;M92&amp;"'!"&amp;CHAR(MATCH("Data type",INDIRECT("'"&amp;M92&amp;"'!"&amp;"A1"&amp;":"&amp;"BZ1"),0)+64)&amp;"1"&amp;":"&amp;CHAR(MATCH("Data type",INDIRECT("'"&amp;M92&amp;"'!"&amp;"A1"&amp;":"&amp;"BZ1"),0)+64)&amp;"100"),MATCH(1,--(ISERROR(SEARCH($D92,INDIRECT("'"&amp;M92&amp;"'!"&amp;CHAR(MATCH("CAB2D Field",INDIRECT("'"&amp;M92&amp;"'!"&amp;"A1"&amp;":"&amp;"BZ1"),0)+64)&amp;"1"&amp;":"&amp;CHAR(MATCH("CAB2D Field",INDIRECT("'"&amp;M92&amp;"'!"&amp;"A1"&amp;":"&amp;"BZ1"),0)+64)&amp;"100")))=FALSE),0))))</f>
        <v>N</v>
      </c>
    </row>
    <row r="93" spans="1:21" x14ac:dyDescent="0.25">
      <c r="A93" s="133">
        <f t="shared" si="7"/>
        <v>90</v>
      </c>
      <c r="B93" s="139" t="s">
        <v>1582</v>
      </c>
      <c r="C93" s="139" t="s">
        <v>1630</v>
      </c>
      <c r="D93" s="140" t="s">
        <v>1631</v>
      </c>
      <c r="E93" s="139" t="s">
        <v>1632</v>
      </c>
      <c r="F93" s="139"/>
      <c r="G93" s="139">
        <v>10</v>
      </c>
      <c r="H93" s="139" t="s">
        <v>170</v>
      </c>
      <c r="I93" s="139"/>
      <c r="J93" s="139" t="s">
        <v>1517</v>
      </c>
      <c r="K93" s="139"/>
      <c r="L93" s="140" t="s">
        <v>1633</v>
      </c>
      <c r="M93" s="139" t="s">
        <v>1619</v>
      </c>
      <c r="N93" s="139" t="str">
        <f t="array" aca="1" ref="N93" ca="1">IF(ISERROR(MATCH(1,--(ISERROR(SEARCH($D93,INDIRECT("'"&amp;M93&amp;"'!"&amp;CHAR(MATCH("CAB2D Field",INDIRECT("'"&amp;M93&amp;"'!"&amp;"A1"&amp;":"&amp;"BZ1"),0)+64)&amp;"1"&amp;":"&amp;CHAR(MATCH("CAB2D Field",INDIRECT("'"&amp;M93&amp;"'!"&amp;"A1"&amp;":"&amp;"BZ1"),0)+64)&amp;"100")))=FALSE),0)),"",INDEX(INDIRECT("'"&amp;M93&amp;"'!"&amp;CHAR(MATCH("Token",INDIRECT("'"&amp;M93&amp;"'!"&amp;"A1"&amp;":"&amp;"BZ1"),0)+64)&amp;"1"&amp;":"&amp;CHAR(MATCH("Token",INDIRECT("'"&amp;M93&amp;"'!"&amp;"A1"&amp;":"&amp;"BZ1"),0)+64)&amp;"100"),MATCH(1,--(ISERROR(SEARCH($D93,INDIRECT("'"&amp;M93&amp;"'!"&amp;CHAR(MATCH("CAB2D Field",INDIRECT("'"&amp;M93&amp;"'!"&amp;"A1"&amp;":"&amp;"BZ1"),0)+64)&amp;"1"&amp;":"&amp;CHAR(MATCH("CAB2D Field",INDIRECT("'"&amp;M93&amp;"'!"&amp;"A1"&amp;":"&amp;"BZ1"),0)+64)&amp;"100")))=FALSE),0)))</f>
        <v/>
      </c>
      <c r="O93" s="139" t="str">
        <f t="shared" ca="1" si="6"/>
        <v/>
      </c>
      <c r="P93" s="139"/>
      <c r="Q93" s="139" t="str">
        <f t="array" aca="1" ref="Q93" ca="1">IF(ISERROR(MATCH($D93,INDIRECT("'"&amp;P93&amp;"'!"&amp;CHAR(MATCH("CAB2D Field",INDIRECT("'"&amp;P93&amp;"'!"&amp;"A1"&amp;":"&amp;"BZ1"),0)+64)&amp;"1"&amp;":"&amp;CHAR(MATCH("CAB2D Field",INDIRECT("'"&amp;P93&amp;"'!"&amp;"A1"&amp;":"&amp;"BZ1"),0)+64)&amp;"100"),0)),"",INDEX(INDIRECT("'"&amp;P93&amp;"'!"&amp;CHAR(MATCH("Token",INDIRECT("'"&amp;P93&amp;"'!"&amp;"A1"&amp;":"&amp;"BZ1"),0)+64)&amp;"1"&amp;":"&amp;CHAR(MATCH("Token",INDIRECT("'"&amp;P93&amp;"'!"&amp;"A1"&amp;":"&amp;"BZ1"),0)+64)&amp;"100"),MATCH($D93,INDIRECT("'"&amp;P93&amp;"'!"&amp;CHAR(MATCH("CAB2D Field",INDIRECT("'"&amp;P93&amp;"'!"&amp;"A1"&amp;":"&amp;"BZ1"),0)+64)&amp;"1"&amp;":"&amp;CHAR(MATCH("CAB2D Field",INDIRECT("'"&amp;P93&amp;"'!"&amp;"A1"&amp;":"&amp;"BZ1"),0)+64)&amp;"100"),0)))</f>
        <v/>
      </c>
      <c r="R93" s="139" t="str">
        <f t="array" aca="1" ref="R93" ca="1">IF(ISERROR(MATCH($D93,INDIRECT("'"&amp;P93&amp;"'!"&amp;CHAR(MATCH("CAB2D Field",INDIRECT("'"&amp;P93&amp;"'!"&amp;"A1"&amp;":"&amp;"BZ1"),0)+64)&amp;"1"&amp;":"&amp;CHAR(MATCH("CAB2D Field",INDIRECT("'"&amp;P93&amp;"'!"&amp;"A1"&amp;":"&amp;"BZ1"),0)+64)&amp;"100"),0)),"",INDEX(INDIRECT("'"&amp;P93&amp;"'!"&amp;CHAR(MATCH("Length",INDIRECT("'"&amp;P93&amp;"'!"&amp;"A1"&amp;":"&amp;"BZ1"),0)+64)&amp;"1"&amp;":"&amp;CHAR(MATCH("Length",INDIRECT("'"&amp;P93&amp;"'!"&amp;"A1"&amp;":"&amp;"BZ1"),0)+64)&amp;"100"),MATCH($D93,INDIRECT("'"&amp;P93&amp;"'!"&amp;CHAR(MATCH("CAB2D Field",INDIRECT("'"&amp;P93&amp;"'!"&amp;"A1"&amp;":"&amp;"BZ1"),0)+64)&amp;"1"&amp;":"&amp;CHAR(MATCH("CAB2D Field",INDIRECT("'"&amp;P93&amp;"'!"&amp;"A1"&amp;":"&amp;"BZ1"),0)+64)&amp;"100"),0)))</f>
        <v/>
      </c>
      <c r="S93" s="139">
        <f t="shared" ca="1" si="5"/>
        <v>10</v>
      </c>
      <c r="T93" s="139" t="str">
        <f t="array" aca="1" ref="T93" ca="1">IF(ISERROR(MATCH(1,--(ISERROR(SEARCH($D93,INDIRECT("'"&amp;M93&amp;"'!"&amp;CHAR(MATCH("CAB2D Field",INDIRECT("'"&amp;M93&amp;"'!"&amp;"A1"&amp;":"&amp;"BZ1"),0)+64)&amp;"1"&amp;":"&amp;CHAR(MATCH("CAB2D Field",INDIRECT("'"&amp;M93&amp;"'!"&amp;"A1"&amp;":"&amp;"BZ1"),0)+64)&amp;"100")))=FALSE),0)),"",INDEX(INDIRECT("'"&amp;M93&amp;"'!"&amp;CHAR(MATCH("Optional mandatory",INDIRECT("'"&amp;M93&amp;"'!"&amp;"A1"&amp;":"&amp;"BZ1"),0)+64)&amp;"1"&amp;":"&amp;CHAR(MATCH("Optional mandatory",INDIRECT("'"&amp;M93&amp;"'!"&amp;"A1"&amp;":"&amp;"BZ1"),0)+64)&amp;"100"),MATCH(1,--(ISERROR(SEARCH($D93,INDIRECT("'"&amp;M93&amp;"'!"&amp;CHAR(MATCH("CAB2D Field",INDIRECT("'"&amp;M93&amp;"'!"&amp;"A1"&amp;":"&amp;"BZ1"),0)+64)&amp;"1"&amp;":"&amp;CHAR(MATCH("CAB2D Field",INDIRECT("'"&amp;M93&amp;"'!"&amp;"A1"&amp;":"&amp;"BZ1"),0)+64)&amp;"100")))=FALSE),0)))</f>
        <v/>
      </c>
      <c r="U93" s="139" t="str">
        <f t="array" aca="1" ref="U93" ca="1">IF(M93="N/A",H93,IF(ISERROR(MATCH(1,--(ISERROR(SEARCH($D93,INDIRECT("'"&amp;M93&amp;"'!"&amp;CHAR(MATCH("CAB2D Field",INDIRECT("'"&amp;M93&amp;"'!"&amp;"A1"&amp;":"&amp;"BZ1"),0)+64)&amp;"1"&amp;":"&amp;CHAR(MATCH("CAB2D Field",INDIRECT("'"&amp;M93&amp;"'!"&amp;"A1"&amp;":"&amp;"BZ1"),0)+64)&amp;"100")))=FALSE),0)),"",INDEX(INDIRECT("'"&amp;M93&amp;"'!"&amp;CHAR(MATCH("Data type",INDIRECT("'"&amp;M93&amp;"'!"&amp;"A1"&amp;":"&amp;"BZ1"),0)+64)&amp;"1"&amp;":"&amp;CHAR(MATCH("Data type",INDIRECT("'"&amp;M93&amp;"'!"&amp;"A1"&amp;":"&amp;"BZ1"),0)+64)&amp;"100"),MATCH(1,--(ISERROR(SEARCH($D93,INDIRECT("'"&amp;M93&amp;"'!"&amp;CHAR(MATCH("CAB2D Field",INDIRECT("'"&amp;M93&amp;"'!"&amp;"A1"&amp;":"&amp;"BZ1"),0)+64)&amp;"1"&amp;":"&amp;CHAR(MATCH("CAB2D Field",INDIRECT("'"&amp;M93&amp;"'!"&amp;"A1"&amp;":"&amp;"BZ1"),0)+64)&amp;"100")))=FALSE),0))))</f>
        <v/>
      </c>
    </row>
    <row r="94" spans="1:21" x14ac:dyDescent="0.25">
      <c r="A94" s="133">
        <f t="shared" si="7"/>
        <v>91</v>
      </c>
      <c r="B94" s="139" t="s">
        <v>1582</v>
      </c>
      <c r="C94" s="139">
        <v>24</v>
      </c>
      <c r="D94" s="140" t="s">
        <v>1152</v>
      </c>
      <c r="E94" s="139" t="s">
        <v>1634</v>
      </c>
      <c r="F94" s="139"/>
      <c r="G94" s="139">
        <v>3</v>
      </c>
      <c r="H94" s="139" t="s">
        <v>166</v>
      </c>
      <c r="I94" s="139"/>
      <c r="J94" s="139" t="s">
        <v>1457</v>
      </c>
      <c r="K94" s="139"/>
      <c r="L94" s="140" t="s">
        <v>1635</v>
      </c>
      <c r="M94" s="139" t="s">
        <v>1619</v>
      </c>
      <c r="N94" s="139" t="str">
        <f t="array" aca="1" ref="N94" ca="1">IF(ISERROR(MATCH(1,--(ISERROR(SEARCH($D94,INDIRECT("'"&amp;M94&amp;"'!"&amp;CHAR(MATCH("CAB2D Field",INDIRECT("'"&amp;M94&amp;"'!"&amp;"A1"&amp;":"&amp;"BZ1"),0)+64)&amp;"1"&amp;":"&amp;CHAR(MATCH("CAB2D Field",INDIRECT("'"&amp;M94&amp;"'!"&amp;"A1"&amp;":"&amp;"BZ1"),0)+64)&amp;"100")))=FALSE),0)),"",INDEX(INDIRECT("'"&amp;M94&amp;"'!"&amp;CHAR(MATCH("Token",INDIRECT("'"&amp;M94&amp;"'!"&amp;"A1"&amp;":"&amp;"BZ1"),0)+64)&amp;"1"&amp;":"&amp;CHAR(MATCH("Token",INDIRECT("'"&amp;M94&amp;"'!"&amp;"A1"&amp;":"&amp;"BZ1"),0)+64)&amp;"100"),MATCH(1,--(ISERROR(SEARCH($D94,INDIRECT("'"&amp;M94&amp;"'!"&amp;CHAR(MATCH("CAB2D Field",INDIRECT("'"&amp;M94&amp;"'!"&amp;"A1"&amp;":"&amp;"BZ1"),0)+64)&amp;"1"&amp;":"&amp;CHAR(MATCH("CAB2D Field",INDIRECT("'"&amp;M94&amp;"'!"&amp;"A1"&amp;":"&amp;"BZ1"),0)+64)&amp;"100")))=FALSE),0)))</f>
        <v>CORIGIN</v>
      </c>
      <c r="O94" s="139">
        <f t="shared" ca="1" si="6"/>
        <v>3</v>
      </c>
      <c r="P94" s="139"/>
      <c r="Q94" s="139" t="str">
        <f t="array" aca="1" ref="Q94" ca="1">IF(ISERROR(MATCH($D94,INDIRECT("'"&amp;P94&amp;"'!"&amp;CHAR(MATCH("CAB2D Field",INDIRECT("'"&amp;P94&amp;"'!"&amp;"A1"&amp;":"&amp;"BZ1"),0)+64)&amp;"1"&amp;":"&amp;CHAR(MATCH("CAB2D Field",INDIRECT("'"&amp;P94&amp;"'!"&amp;"A1"&amp;":"&amp;"BZ1"),0)+64)&amp;"100"),0)),"",INDEX(INDIRECT("'"&amp;P94&amp;"'!"&amp;CHAR(MATCH("Token",INDIRECT("'"&amp;P94&amp;"'!"&amp;"A1"&amp;":"&amp;"BZ1"),0)+64)&amp;"1"&amp;":"&amp;CHAR(MATCH("Token",INDIRECT("'"&amp;P94&amp;"'!"&amp;"A1"&amp;":"&amp;"BZ1"),0)+64)&amp;"100"),MATCH($D94,INDIRECT("'"&amp;P94&amp;"'!"&amp;CHAR(MATCH("CAB2D Field",INDIRECT("'"&amp;P94&amp;"'!"&amp;"A1"&amp;":"&amp;"BZ1"),0)+64)&amp;"1"&amp;":"&amp;CHAR(MATCH("CAB2D Field",INDIRECT("'"&amp;P94&amp;"'!"&amp;"A1"&amp;":"&amp;"BZ1"),0)+64)&amp;"100"),0)))</f>
        <v/>
      </c>
      <c r="R94" s="139" t="str">
        <f t="array" aca="1" ref="R94" ca="1">IF(ISERROR(MATCH($D94,INDIRECT("'"&amp;P94&amp;"'!"&amp;CHAR(MATCH("CAB2D Field",INDIRECT("'"&amp;P94&amp;"'!"&amp;"A1"&amp;":"&amp;"BZ1"),0)+64)&amp;"1"&amp;":"&amp;CHAR(MATCH("CAB2D Field",INDIRECT("'"&amp;P94&amp;"'!"&amp;"A1"&amp;":"&amp;"BZ1"),0)+64)&amp;"100"),0)),"",INDEX(INDIRECT("'"&amp;P94&amp;"'!"&amp;CHAR(MATCH("Length",INDIRECT("'"&amp;P94&amp;"'!"&amp;"A1"&amp;":"&amp;"BZ1"),0)+64)&amp;"1"&amp;":"&amp;CHAR(MATCH("Length",INDIRECT("'"&amp;P94&amp;"'!"&amp;"A1"&amp;":"&amp;"BZ1"),0)+64)&amp;"100"),MATCH($D94,INDIRECT("'"&amp;P94&amp;"'!"&amp;CHAR(MATCH("CAB2D Field",INDIRECT("'"&amp;P94&amp;"'!"&amp;"A1"&amp;":"&amp;"BZ1"),0)+64)&amp;"1"&amp;":"&amp;CHAR(MATCH("CAB2D Field",INDIRECT("'"&amp;P94&amp;"'!"&amp;"A1"&amp;":"&amp;"BZ1"),0)+64)&amp;"100"),0)))</f>
        <v/>
      </c>
      <c r="S94" s="139">
        <f t="shared" ca="1" si="5"/>
        <v>3</v>
      </c>
      <c r="T94" s="139" t="str">
        <f t="array" aca="1" ref="T94" ca="1">IF(ISERROR(MATCH(1,--(ISERROR(SEARCH($D94,INDIRECT("'"&amp;M94&amp;"'!"&amp;CHAR(MATCH("CAB2D Field",INDIRECT("'"&amp;M94&amp;"'!"&amp;"A1"&amp;":"&amp;"BZ1"),0)+64)&amp;"1"&amp;":"&amp;CHAR(MATCH("CAB2D Field",INDIRECT("'"&amp;M94&amp;"'!"&amp;"A1"&amp;":"&amp;"BZ1"),0)+64)&amp;"100")))=FALSE),0)),"",INDEX(INDIRECT("'"&amp;M94&amp;"'!"&amp;CHAR(MATCH("Optional mandatory",INDIRECT("'"&amp;M94&amp;"'!"&amp;"A1"&amp;":"&amp;"BZ1"),0)+64)&amp;"1"&amp;":"&amp;CHAR(MATCH("Optional mandatory",INDIRECT("'"&amp;M94&amp;"'!"&amp;"A1"&amp;":"&amp;"BZ1"),0)+64)&amp;"100"),MATCH(1,--(ISERROR(SEARCH($D94,INDIRECT("'"&amp;M94&amp;"'!"&amp;CHAR(MATCH("CAB2D Field",INDIRECT("'"&amp;M94&amp;"'!"&amp;"A1"&amp;":"&amp;"BZ1"),0)+64)&amp;"1"&amp;":"&amp;CHAR(MATCH("CAB2D Field",INDIRECT("'"&amp;M94&amp;"'!"&amp;"A1"&amp;":"&amp;"BZ1"),0)+64)&amp;"100")))=FALSE),0)))</f>
        <v>M</v>
      </c>
      <c r="U94" s="139" t="str">
        <f t="array" aca="1" ref="U94" ca="1">IF(M94="N/A",H94,IF(ISERROR(MATCH(1,--(ISERROR(SEARCH($D94,INDIRECT("'"&amp;M94&amp;"'!"&amp;CHAR(MATCH("CAB2D Field",INDIRECT("'"&amp;M94&amp;"'!"&amp;"A1"&amp;":"&amp;"BZ1"),0)+64)&amp;"1"&amp;":"&amp;CHAR(MATCH("CAB2D Field",INDIRECT("'"&amp;M94&amp;"'!"&amp;"A1"&amp;":"&amp;"BZ1"),0)+64)&amp;"100")))=FALSE),0)),"",INDEX(INDIRECT("'"&amp;M94&amp;"'!"&amp;CHAR(MATCH("Data type",INDIRECT("'"&amp;M94&amp;"'!"&amp;"A1"&amp;":"&amp;"BZ1"),0)+64)&amp;"1"&amp;":"&amp;CHAR(MATCH("Data type",INDIRECT("'"&amp;M94&amp;"'!"&amp;"A1"&amp;":"&amp;"BZ1"),0)+64)&amp;"100"),MATCH(1,--(ISERROR(SEARCH($D94,INDIRECT("'"&amp;M94&amp;"'!"&amp;CHAR(MATCH("CAB2D Field",INDIRECT("'"&amp;M94&amp;"'!"&amp;"A1"&amp;":"&amp;"BZ1"),0)+64)&amp;"1"&amp;":"&amp;CHAR(MATCH("CAB2D Field",INDIRECT("'"&amp;M94&amp;"'!"&amp;"A1"&amp;":"&amp;"BZ1"),0)+64)&amp;"100")))=FALSE),0))))</f>
        <v>AN</v>
      </c>
    </row>
    <row r="95" spans="1:21" ht="36" x14ac:dyDescent="0.25">
      <c r="A95" s="133">
        <f t="shared" si="7"/>
        <v>92</v>
      </c>
      <c r="B95" s="139" t="s">
        <v>1582</v>
      </c>
      <c r="C95" s="139">
        <v>25</v>
      </c>
      <c r="D95" s="140"/>
      <c r="E95" s="139" t="s">
        <v>1636</v>
      </c>
      <c r="F95" s="139">
        <f>$D$22</f>
        <v>0</v>
      </c>
      <c r="G95" s="139"/>
      <c r="H95" s="139"/>
      <c r="I95" s="139">
        <v>2</v>
      </c>
      <c r="J95" s="139" t="s">
        <v>1457</v>
      </c>
      <c r="K95" s="142" t="s">
        <v>1618</v>
      </c>
      <c r="L95" s="140" t="s">
        <v>1637</v>
      </c>
      <c r="M95" s="139"/>
      <c r="N95" s="139" t="str">
        <f t="array" aca="1" ref="N95" ca="1">IF(ISERROR(MATCH(1,--(ISERROR(SEARCH($D95,INDIRECT("'"&amp;M95&amp;"'!"&amp;CHAR(MATCH("CAB2D Field",INDIRECT("'"&amp;M95&amp;"'!"&amp;"A1"&amp;":"&amp;"BZ1"),0)+64)&amp;"1"&amp;":"&amp;CHAR(MATCH("CAB2D Field",INDIRECT("'"&amp;M95&amp;"'!"&amp;"A1"&amp;":"&amp;"BZ1"),0)+64)&amp;"100")))=FALSE),0)),"",INDEX(INDIRECT("'"&amp;M95&amp;"'!"&amp;CHAR(MATCH("Token",INDIRECT("'"&amp;M95&amp;"'!"&amp;"A1"&amp;":"&amp;"BZ1"),0)+64)&amp;"1"&amp;":"&amp;CHAR(MATCH("Token",INDIRECT("'"&amp;M95&amp;"'!"&amp;"A1"&amp;":"&amp;"BZ1"),0)+64)&amp;"100"),MATCH(1,--(ISERROR(SEARCH($D95,INDIRECT("'"&amp;M95&amp;"'!"&amp;CHAR(MATCH("CAB2D Field",INDIRECT("'"&amp;M95&amp;"'!"&amp;"A1"&amp;":"&amp;"BZ1"),0)+64)&amp;"1"&amp;":"&amp;CHAR(MATCH("CAB2D Field",INDIRECT("'"&amp;M95&amp;"'!"&amp;"A1"&amp;":"&amp;"BZ1"),0)+64)&amp;"100")))=FALSE),0)))</f>
        <v/>
      </c>
      <c r="O95" s="139" t="str">
        <f t="shared" ca="1" si="6"/>
        <v/>
      </c>
      <c r="P95" s="139"/>
      <c r="Q95" s="139" t="str">
        <f t="array" aca="1" ref="Q95" ca="1">IF(ISERROR(MATCH($D95,INDIRECT("'"&amp;P95&amp;"'!"&amp;CHAR(MATCH("CAB2D Field",INDIRECT("'"&amp;P95&amp;"'!"&amp;"A1"&amp;":"&amp;"BZ1"),0)+64)&amp;"1"&amp;":"&amp;CHAR(MATCH("CAB2D Field",INDIRECT("'"&amp;P95&amp;"'!"&amp;"A1"&amp;":"&amp;"BZ1"),0)+64)&amp;"100"),0)),"",INDEX(INDIRECT("'"&amp;P95&amp;"'!"&amp;CHAR(MATCH("Token",INDIRECT("'"&amp;P95&amp;"'!"&amp;"A1"&amp;":"&amp;"BZ1"),0)+64)&amp;"1"&amp;":"&amp;CHAR(MATCH("Token",INDIRECT("'"&amp;P95&amp;"'!"&amp;"A1"&amp;":"&amp;"BZ1"),0)+64)&amp;"100"),MATCH($D95,INDIRECT("'"&amp;P95&amp;"'!"&amp;CHAR(MATCH("CAB2D Field",INDIRECT("'"&amp;P95&amp;"'!"&amp;"A1"&amp;":"&amp;"BZ1"),0)+64)&amp;"1"&amp;":"&amp;CHAR(MATCH("CAB2D Field",INDIRECT("'"&amp;P95&amp;"'!"&amp;"A1"&amp;":"&amp;"BZ1"),0)+64)&amp;"100"),0)))</f>
        <v/>
      </c>
      <c r="R95" s="139" t="str">
        <f t="array" aca="1" ref="R95" ca="1">IF(ISERROR(MATCH($D95,INDIRECT("'"&amp;P95&amp;"'!"&amp;CHAR(MATCH("CAB2D Field",INDIRECT("'"&amp;P95&amp;"'!"&amp;"A1"&amp;":"&amp;"BZ1"),0)+64)&amp;"1"&amp;":"&amp;CHAR(MATCH("CAB2D Field",INDIRECT("'"&amp;P95&amp;"'!"&amp;"A1"&amp;":"&amp;"BZ1"),0)+64)&amp;"100"),0)),"",INDEX(INDIRECT("'"&amp;P95&amp;"'!"&amp;CHAR(MATCH("Length",INDIRECT("'"&amp;P95&amp;"'!"&amp;"A1"&amp;":"&amp;"BZ1"),0)+64)&amp;"1"&amp;":"&amp;CHAR(MATCH("Length",INDIRECT("'"&amp;P95&amp;"'!"&amp;"A1"&amp;":"&amp;"BZ1"),0)+64)&amp;"100"),MATCH($D95,INDIRECT("'"&amp;P95&amp;"'!"&amp;CHAR(MATCH("CAB2D Field",INDIRECT("'"&amp;P95&amp;"'!"&amp;"A1"&amp;":"&amp;"BZ1"),0)+64)&amp;"1"&amp;":"&amp;CHAR(MATCH("CAB2D Field",INDIRECT("'"&amp;P95&amp;"'!"&amp;"A1"&amp;":"&amp;"BZ1"),0)+64)&amp;"100"),0)))</f>
        <v/>
      </c>
      <c r="S95" s="139" t="str">
        <f t="shared" si="5"/>
        <v/>
      </c>
      <c r="T95" s="139" t="str">
        <f t="array" aca="1" ref="T95" ca="1">IF(ISERROR(MATCH(1,--(ISERROR(SEARCH($D95,INDIRECT("'"&amp;M95&amp;"'!"&amp;CHAR(MATCH("CAB2D Field",INDIRECT("'"&amp;M95&amp;"'!"&amp;"A1"&amp;":"&amp;"BZ1"),0)+64)&amp;"1"&amp;":"&amp;CHAR(MATCH("CAB2D Field",INDIRECT("'"&amp;M95&amp;"'!"&amp;"A1"&amp;":"&amp;"BZ1"),0)+64)&amp;"100")))=FALSE),0)),"",INDEX(INDIRECT("'"&amp;M95&amp;"'!"&amp;CHAR(MATCH("Optional mandatory",INDIRECT("'"&amp;M95&amp;"'!"&amp;"A1"&amp;":"&amp;"BZ1"),0)+64)&amp;"1"&amp;":"&amp;CHAR(MATCH("Optional mandatory",INDIRECT("'"&amp;M95&amp;"'!"&amp;"A1"&amp;":"&amp;"BZ1"),0)+64)&amp;"100"),MATCH(1,--(ISERROR(SEARCH($D95,INDIRECT("'"&amp;M95&amp;"'!"&amp;CHAR(MATCH("CAB2D Field",INDIRECT("'"&amp;M95&amp;"'!"&amp;"A1"&amp;":"&amp;"BZ1"),0)+64)&amp;"1"&amp;":"&amp;CHAR(MATCH("CAB2D Field",INDIRECT("'"&amp;M95&amp;"'!"&amp;"A1"&amp;":"&amp;"BZ1"),0)+64)&amp;"100")))=FALSE),0)))</f>
        <v/>
      </c>
      <c r="U95" s="139" t="str">
        <f t="array" aca="1" ref="U95" ca="1">IF(M95="N/A",H95,IF(ISERROR(MATCH(1,--(ISERROR(SEARCH($D95,INDIRECT("'"&amp;M95&amp;"'!"&amp;CHAR(MATCH("CAB2D Field",INDIRECT("'"&amp;M95&amp;"'!"&amp;"A1"&amp;":"&amp;"BZ1"),0)+64)&amp;"1"&amp;":"&amp;CHAR(MATCH("CAB2D Field",INDIRECT("'"&amp;M95&amp;"'!"&amp;"A1"&amp;":"&amp;"BZ1"),0)+64)&amp;"100")))=FALSE),0)),"",INDEX(INDIRECT("'"&amp;M95&amp;"'!"&amp;CHAR(MATCH("Data type",INDIRECT("'"&amp;M95&amp;"'!"&amp;"A1"&amp;":"&amp;"BZ1"),0)+64)&amp;"1"&amp;":"&amp;CHAR(MATCH("Data type",INDIRECT("'"&amp;M95&amp;"'!"&amp;"A1"&amp;":"&amp;"BZ1"),0)+64)&amp;"100"),MATCH(1,--(ISERROR(SEARCH($D95,INDIRECT("'"&amp;M95&amp;"'!"&amp;CHAR(MATCH("CAB2D Field",INDIRECT("'"&amp;M95&amp;"'!"&amp;"A1"&amp;":"&amp;"BZ1"),0)+64)&amp;"1"&amp;":"&amp;CHAR(MATCH("CAB2D Field",INDIRECT("'"&amp;M95&amp;"'!"&amp;"A1"&amp;":"&amp;"BZ1"),0)+64)&amp;"100")))=FALSE),0))))</f>
        <v/>
      </c>
    </row>
    <row r="96" spans="1:21" ht="36" x14ac:dyDescent="0.25">
      <c r="A96" s="133">
        <f t="shared" si="7"/>
        <v>93</v>
      </c>
      <c r="B96" s="139" t="s">
        <v>1582</v>
      </c>
      <c r="C96" s="139">
        <v>31</v>
      </c>
      <c r="D96" s="140"/>
      <c r="E96" s="139" t="s">
        <v>1638</v>
      </c>
      <c r="F96" s="139">
        <f>$D$22</f>
        <v>0</v>
      </c>
      <c r="G96" s="139"/>
      <c r="H96" s="139"/>
      <c r="I96" s="139">
        <v>2</v>
      </c>
      <c r="J96" s="139" t="s">
        <v>1457</v>
      </c>
      <c r="K96" s="142" t="s">
        <v>1618</v>
      </c>
      <c r="L96" s="140" t="s">
        <v>1637</v>
      </c>
      <c r="M96" s="139"/>
      <c r="N96" s="139" t="str">
        <f t="array" aca="1" ref="N96" ca="1">IF(ISERROR(MATCH(1,--(ISERROR(SEARCH($D96,INDIRECT("'"&amp;M96&amp;"'!"&amp;CHAR(MATCH("CAB2D Field",INDIRECT("'"&amp;M96&amp;"'!"&amp;"A1"&amp;":"&amp;"BZ1"),0)+64)&amp;"1"&amp;":"&amp;CHAR(MATCH("CAB2D Field",INDIRECT("'"&amp;M96&amp;"'!"&amp;"A1"&amp;":"&amp;"BZ1"),0)+64)&amp;"100")))=FALSE),0)),"",INDEX(INDIRECT("'"&amp;M96&amp;"'!"&amp;CHAR(MATCH("Token",INDIRECT("'"&amp;M96&amp;"'!"&amp;"A1"&amp;":"&amp;"BZ1"),0)+64)&amp;"1"&amp;":"&amp;CHAR(MATCH("Token",INDIRECT("'"&amp;M96&amp;"'!"&amp;"A1"&amp;":"&amp;"BZ1"),0)+64)&amp;"100"),MATCH(1,--(ISERROR(SEARCH($D96,INDIRECT("'"&amp;M96&amp;"'!"&amp;CHAR(MATCH("CAB2D Field",INDIRECT("'"&amp;M96&amp;"'!"&amp;"A1"&amp;":"&amp;"BZ1"),0)+64)&amp;"1"&amp;":"&amp;CHAR(MATCH("CAB2D Field",INDIRECT("'"&amp;M96&amp;"'!"&amp;"A1"&amp;":"&amp;"BZ1"),0)+64)&amp;"100")))=FALSE),0)))</f>
        <v/>
      </c>
      <c r="O96" s="139" t="str">
        <f t="shared" ca="1" si="6"/>
        <v/>
      </c>
      <c r="P96" s="139"/>
      <c r="Q96" s="139" t="str">
        <f t="array" aca="1" ref="Q96" ca="1">IF(ISERROR(MATCH($D96,INDIRECT("'"&amp;P96&amp;"'!"&amp;CHAR(MATCH("CAB2D Field",INDIRECT("'"&amp;P96&amp;"'!"&amp;"A1"&amp;":"&amp;"BZ1"),0)+64)&amp;"1"&amp;":"&amp;CHAR(MATCH("CAB2D Field",INDIRECT("'"&amp;P96&amp;"'!"&amp;"A1"&amp;":"&amp;"BZ1"),0)+64)&amp;"100"),0)),"",INDEX(INDIRECT("'"&amp;P96&amp;"'!"&amp;CHAR(MATCH("Token",INDIRECT("'"&amp;P96&amp;"'!"&amp;"A1"&amp;":"&amp;"BZ1"),0)+64)&amp;"1"&amp;":"&amp;CHAR(MATCH("Token",INDIRECT("'"&amp;P96&amp;"'!"&amp;"A1"&amp;":"&amp;"BZ1"),0)+64)&amp;"100"),MATCH($D96,INDIRECT("'"&amp;P96&amp;"'!"&amp;CHAR(MATCH("CAB2D Field",INDIRECT("'"&amp;P96&amp;"'!"&amp;"A1"&amp;":"&amp;"BZ1"),0)+64)&amp;"1"&amp;":"&amp;CHAR(MATCH("CAB2D Field",INDIRECT("'"&amp;P96&amp;"'!"&amp;"A1"&amp;":"&amp;"BZ1"),0)+64)&amp;"100"),0)))</f>
        <v/>
      </c>
      <c r="R96" s="139" t="str">
        <f t="array" aca="1" ref="R96" ca="1">IF(ISERROR(MATCH($D96,INDIRECT("'"&amp;P96&amp;"'!"&amp;CHAR(MATCH("CAB2D Field",INDIRECT("'"&amp;P96&amp;"'!"&amp;"A1"&amp;":"&amp;"BZ1"),0)+64)&amp;"1"&amp;":"&amp;CHAR(MATCH("CAB2D Field",INDIRECT("'"&amp;P96&amp;"'!"&amp;"A1"&amp;":"&amp;"BZ1"),0)+64)&amp;"100"),0)),"",INDEX(INDIRECT("'"&amp;P96&amp;"'!"&amp;CHAR(MATCH("Length",INDIRECT("'"&amp;P96&amp;"'!"&amp;"A1"&amp;":"&amp;"BZ1"),0)+64)&amp;"1"&amp;":"&amp;CHAR(MATCH("Length",INDIRECT("'"&amp;P96&amp;"'!"&amp;"A1"&amp;":"&amp;"BZ1"),0)+64)&amp;"100"),MATCH($D96,INDIRECT("'"&amp;P96&amp;"'!"&amp;CHAR(MATCH("CAB2D Field",INDIRECT("'"&amp;P96&amp;"'!"&amp;"A1"&amp;":"&amp;"BZ1"),0)+64)&amp;"1"&amp;":"&amp;CHAR(MATCH("CAB2D Field",INDIRECT("'"&amp;P96&amp;"'!"&amp;"A1"&amp;":"&amp;"BZ1"),0)+64)&amp;"100"),0)))</f>
        <v/>
      </c>
      <c r="S96" s="139" t="str">
        <f t="shared" si="5"/>
        <v/>
      </c>
      <c r="T96" s="139" t="str">
        <f t="array" aca="1" ref="T96" ca="1">IF(ISERROR(MATCH(1,--(ISERROR(SEARCH($D96,INDIRECT("'"&amp;M96&amp;"'!"&amp;CHAR(MATCH("CAB2D Field",INDIRECT("'"&amp;M96&amp;"'!"&amp;"A1"&amp;":"&amp;"BZ1"),0)+64)&amp;"1"&amp;":"&amp;CHAR(MATCH("CAB2D Field",INDIRECT("'"&amp;M96&amp;"'!"&amp;"A1"&amp;":"&amp;"BZ1"),0)+64)&amp;"100")))=FALSE),0)),"",INDEX(INDIRECT("'"&amp;M96&amp;"'!"&amp;CHAR(MATCH("Optional mandatory",INDIRECT("'"&amp;M96&amp;"'!"&amp;"A1"&amp;":"&amp;"BZ1"),0)+64)&amp;"1"&amp;":"&amp;CHAR(MATCH("Optional mandatory",INDIRECT("'"&amp;M96&amp;"'!"&amp;"A1"&amp;":"&amp;"BZ1"),0)+64)&amp;"100"),MATCH(1,--(ISERROR(SEARCH($D96,INDIRECT("'"&amp;M96&amp;"'!"&amp;CHAR(MATCH("CAB2D Field",INDIRECT("'"&amp;M96&amp;"'!"&amp;"A1"&amp;":"&amp;"BZ1"),0)+64)&amp;"1"&amp;":"&amp;CHAR(MATCH("CAB2D Field",INDIRECT("'"&amp;M96&amp;"'!"&amp;"A1"&amp;":"&amp;"BZ1"),0)+64)&amp;"100")))=FALSE),0)))</f>
        <v/>
      </c>
      <c r="U96" s="139" t="str">
        <f t="array" aca="1" ref="U96" ca="1">IF(M96="N/A",H96,IF(ISERROR(MATCH(1,--(ISERROR(SEARCH($D96,INDIRECT("'"&amp;M96&amp;"'!"&amp;CHAR(MATCH("CAB2D Field",INDIRECT("'"&amp;M96&amp;"'!"&amp;"A1"&amp;":"&amp;"BZ1"),0)+64)&amp;"1"&amp;":"&amp;CHAR(MATCH("CAB2D Field",INDIRECT("'"&amp;M96&amp;"'!"&amp;"A1"&amp;":"&amp;"BZ1"),0)+64)&amp;"100")))=FALSE),0)),"",INDEX(INDIRECT("'"&amp;M96&amp;"'!"&amp;CHAR(MATCH("Data type",INDIRECT("'"&amp;M96&amp;"'!"&amp;"A1"&amp;":"&amp;"BZ1"),0)+64)&amp;"1"&amp;":"&amp;CHAR(MATCH("Data type",INDIRECT("'"&amp;M96&amp;"'!"&amp;"A1"&amp;":"&amp;"BZ1"),0)+64)&amp;"100"),MATCH(1,--(ISERROR(SEARCH($D96,INDIRECT("'"&amp;M96&amp;"'!"&amp;CHAR(MATCH("CAB2D Field",INDIRECT("'"&amp;M96&amp;"'!"&amp;"A1"&amp;":"&amp;"BZ1"),0)+64)&amp;"1"&amp;":"&amp;CHAR(MATCH("CAB2D Field",INDIRECT("'"&amp;M96&amp;"'!"&amp;"A1"&amp;":"&amp;"BZ1"),0)+64)&amp;"100")))=FALSE),0))))</f>
        <v/>
      </c>
    </row>
    <row r="97" spans="1:21" ht="36" x14ac:dyDescent="0.25">
      <c r="A97" s="133">
        <f t="shared" si="7"/>
        <v>94</v>
      </c>
      <c r="B97" s="139" t="s">
        <v>1582</v>
      </c>
      <c r="C97" s="139">
        <v>37</v>
      </c>
      <c r="D97" s="140"/>
      <c r="E97" s="139" t="s">
        <v>1639</v>
      </c>
      <c r="F97" s="139">
        <f>$D$22</f>
        <v>0</v>
      </c>
      <c r="G97" s="139"/>
      <c r="H97" s="139"/>
      <c r="I97" s="139">
        <v>2</v>
      </c>
      <c r="J97" s="139" t="s">
        <v>1457</v>
      </c>
      <c r="K97" s="142" t="s">
        <v>1618</v>
      </c>
      <c r="L97" s="140" t="s">
        <v>1637</v>
      </c>
      <c r="M97" s="139"/>
      <c r="N97" s="139" t="str">
        <f t="array" aca="1" ref="N97" ca="1">IF(ISERROR(MATCH(1,--(ISERROR(SEARCH($D97,INDIRECT("'"&amp;M97&amp;"'!"&amp;CHAR(MATCH("CAB2D Field",INDIRECT("'"&amp;M97&amp;"'!"&amp;"A1"&amp;":"&amp;"BZ1"),0)+64)&amp;"1"&amp;":"&amp;CHAR(MATCH("CAB2D Field",INDIRECT("'"&amp;M97&amp;"'!"&amp;"A1"&amp;":"&amp;"BZ1"),0)+64)&amp;"100")))=FALSE),0)),"",INDEX(INDIRECT("'"&amp;M97&amp;"'!"&amp;CHAR(MATCH("Token",INDIRECT("'"&amp;M97&amp;"'!"&amp;"A1"&amp;":"&amp;"BZ1"),0)+64)&amp;"1"&amp;":"&amp;CHAR(MATCH("Token",INDIRECT("'"&amp;M97&amp;"'!"&amp;"A1"&amp;":"&amp;"BZ1"),0)+64)&amp;"100"),MATCH(1,--(ISERROR(SEARCH($D97,INDIRECT("'"&amp;M97&amp;"'!"&amp;CHAR(MATCH("CAB2D Field",INDIRECT("'"&amp;M97&amp;"'!"&amp;"A1"&amp;":"&amp;"BZ1"),0)+64)&amp;"1"&amp;":"&amp;CHAR(MATCH("CAB2D Field",INDIRECT("'"&amp;M97&amp;"'!"&amp;"A1"&amp;":"&amp;"BZ1"),0)+64)&amp;"100")))=FALSE),0)))</f>
        <v/>
      </c>
      <c r="O97" s="139" t="str">
        <f t="shared" ca="1" si="6"/>
        <v/>
      </c>
      <c r="P97" s="139"/>
      <c r="Q97" s="139" t="str">
        <f t="array" aca="1" ref="Q97" ca="1">IF(ISERROR(MATCH($D97,INDIRECT("'"&amp;P97&amp;"'!"&amp;CHAR(MATCH("CAB2D Field",INDIRECT("'"&amp;P97&amp;"'!"&amp;"A1"&amp;":"&amp;"BZ1"),0)+64)&amp;"1"&amp;":"&amp;CHAR(MATCH("CAB2D Field",INDIRECT("'"&amp;P97&amp;"'!"&amp;"A1"&amp;":"&amp;"BZ1"),0)+64)&amp;"100"),0)),"",INDEX(INDIRECT("'"&amp;P97&amp;"'!"&amp;CHAR(MATCH("Token",INDIRECT("'"&amp;P97&amp;"'!"&amp;"A1"&amp;":"&amp;"BZ1"),0)+64)&amp;"1"&amp;":"&amp;CHAR(MATCH("Token",INDIRECT("'"&amp;P97&amp;"'!"&amp;"A1"&amp;":"&amp;"BZ1"),0)+64)&amp;"100"),MATCH($D97,INDIRECT("'"&amp;P97&amp;"'!"&amp;CHAR(MATCH("CAB2D Field",INDIRECT("'"&amp;P97&amp;"'!"&amp;"A1"&amp;":"&amp;"BZ1"),0)+64)&amp;"1"&amp;":"&amp;CHAR(MATCH("CAB2D Field",INDIRECT("'"&amp;P97&amp;"'!"&amp;"A1"&amp;":"&amp;"BZ1"),0)+64)&amp;"100"),0)))</f>
        <v/>
      </c>
      <c r="R97" s="139" t="str">
        <f t="array" aca="1" ref="R97" ca="1">IF(ISERROR(MATCH($D97,INDIRECT("'"&amp;P97&amp;"'!"&amp;CHAR(MATCH("CAB2D Field",INDIRECT("'"&amp;P97&amp;"'!"&amp;"A1"&amp;":"&amp;"BZ1"),0)+64)&amp;"1"&amp;":"&amp;CHAR(MATCH("CAB2D Field",INDIRECT("'"&amp;P97&amp;"'!"&amp;"A1"&amp;":"&amp;"BZ1"),0)+64)&amp;"100"),0)),"",INDEX(INDIRECT("'"&amp;P97&amp;"'!"&amp;CHAR(MATCH("Length",INDIRECT("'"&amp;P97&amp;"'!"&amp;"A1"&amp;":"&amp;"BZ1"),0)+64)&amp;"1"&amp;":"&amp;CHAR(MATCH("Length",INDIRECT("'"&amp;P97&amp;"'!"&amp;"A1"&amp;":"&amp;"BZ1"),0)+64)&amp;"100"),MATCH($D97,INDIRECT("'"&amp;P97&amp;"'!"&amp;CHAR(MATCH("CAB2D Field",INDIRECT("'"&amp;P97&amp;"'!"&amp;"A1"&amp;":"&amp;"BZ1"),0)+64)&amp;"1"&amp;":"&amp;CHAR(MATCH("CAB2D Field",INDIRECT("'"&amp;P97&amp;"'!"&amp;"A1"&amp;":"&amp;"BZ1"),0)+64)&amp;"100"),0)))</f>
        <v/>
      </c>
      <c r="S97" s="139" t="str">
        <f t="shared" si="5"/>
        <v/>
      </c>
      <c r="T97" s="139" t="str">
        <f t="array" aca="1" ref="T97" ca="1">IF(ISERROR(MATCH(1,--(ISERROR(SEARCH($D97,INDIRECT("'"&amp;M97&amp;"'!"&amp;CHAR(MATCH("CAB2D Field",INDIRECT("'"&amp;M97&amp;"'!"&amp;"A1"&amp;":"&amp;"BZ1"),0)+64)&amp;"1"&amp;":"&amp;CHAR(MATCH("CAB2D Field",INDIRECT("'"&amp;M97&amp;"'!"&amp;"A1"&amp;":"&amp;"BZ1"),0)+64)&amp;"100")))=FALSE),0)),"",INDEX(INDIRECT("'"&amp;M97&amp;"'!"&amp;CHAR(MATCH("Optional mandatory",INDIRECT("'"&amp;M97&amp;"'!"&amp;"A1"&amp;":"&amp;"BZ1"),0)+64)&amp;"1"&amp;":"&amp;CHAR(MATCH("Optional mandatory",INDIRECT("'"&amp;M97&amp;"'!"&amp;"A1"&amp;":"&amp;"BZ1"),0)+64)&amp;"100"),MATCH(1,--(ISERROR(SEARCH($D97,INDIRECT("'"&amp;M97&amp;"'!"&amp;CHAR(MATCH("CAB2D Field",INDIRECT("'"&amp;M97&amp;"'!"&amp;"A1"&amp;":"&amp;"BZ1"),0)+64)&amp;"1"&amp;":"&amp;CHAR(MATCH("CAB2D Field",INDIRECT("'"&amp;M97&amp;"'!"&amp;"A1"&amp;":"&amp;"BZ1"),0)+64)&amp;"100")))=FALSE),0)))</f>
        <v/>
      </c>
      <c r="U97" s="139" t="str">
        <f t="array" aca="1" ref="U97" ca="1">IF(M97="N/A",H97,IF(ISERROR(MATCH(1,--(ISERROR(SEARCH($D97,INDIRECT("'"&amp;M97&amp;"'!"&amp;CHAR(MATCH("CAB2D Field",INDIRECT("'"&amp;M97&amp;"'!"&amp;"A1"&amp;":"&amp;"BZ1"),0)+64)&amp;"1"&amp;":"&amp;CHAR(MATCH("CAB2D Field",INDIRECT("'"&amp;M97&amp;"'!"&amp;"A1"&amp;":"&amp;"BZ1"),0)+64)&amp;"100")))=FALSE),0)),"",INDEX(INDIRECT("'"&amp;M97&amp;"'!"&amp;CHAR(MATCH("Data type",INDIRECT("'"&amp;M97&amp;"'!"&amp;"A1"&amp;":"&amp;"BZ1"),0)+64)&amp;"1"&amp;":"&amp;CHAR(MATCH("Data type",INDIRECT("'"&amp;M97&amp;"'!"&amp;"A1"&amp;":"&amp;"BZ1"),0)+64)&amp;"100"),MATCH(1,--(ISERROR(SEARCH($D97,INDIRECT("'"&amp;M97&amp;"'!"&amp;CHAR(MATCH("CAB2D Field",INDIRECT("'"&amp;M97&amp;"'!"&amp;"A1"&amp;":"&amp;"BZ1"),0)+64)&amp;"1"&amp;":"&amp;CHAR(MATCH("CAB2D Field",INDIRECT("'"&amp;M97&amp;"'!"&amp;"A1"&amp;":"&amp;"BZ1"),0)+64)&amp;"100")))=FALSE),0))))</f>
        <v/>
      </c>
    </row>
    <row r="98" spans="1:21" ht="36" x14ac:dyDescent="0.25">
      <c r="A98" s="133">
        <f t="shared" si="7"/>
        <v>95</v>
      </c>
      <c r="B98" s="139" t="s">
        <v>1582</v>
      </c>
      <c r="C98" s="139">
        <v>43</v>
      </c>
      <c r="D98" s="140"/>
      <c r="E98" s="139" t="s">
        <v>1640</v>
      </c>
      <c r="F98" s="139">
        <f>$D$22</f>
        <v>0</v>
      </c>
      <c r="G98" s="139"/>
      <c r="H98" s="139"/>
      <c r="I98" s="139">
        <v>2</v>
      </c>
      <c r="J98" s="139" t="s">
        <v>1457</v>
      </c>
      <c r="K98" s="142" t="s">
        <v>1618</v>
      </c>
      <c r="L98" s="140" t="s">
        <v>1637</v>
      </c>
      <c r="M98" s="139"/>
      <c r="N98" s="139" t="str">
        <f t="array" aca="1" ref="N98" ca="1">IF(ISERROR(MATCH(1,--(ISERROR(SEARCH($D98,INDIRECT("'"&amp;M98&amp;"'!"&amp;CHAR(MATCH("CAB2D Field",INDIRECT("'"&amp;M98&amp;"'!"&amp;"A1"&amp;":"&amp;"BZ1"),0)+64)&amp;"1"&amp;":"&amp;CHAR(MATCH("CAB2D Field",INDIRECT("'"&amp;M98&amp;"'!"&amp;"A1"&amp;":"&amp;"BZ1"),0)+64)&amp;"100")))=FALSE),0)),"",INDEX(INDIRECT("'"&amp;M98&amp;"'!"&amp;CHAR(MATCH("Token",INDIRECT("'"&amp;M98&amp;"'!"&amp;"A1"&amp;":"&amp;"BZ1"),0)+64)&amp;"1"&amp;":"&amp;CHAR(MATCH("Token",INDIRECT("'"&amp;M98&amp;"'!"&amp;"A1"&amp;":"&amp;"BZ1"),0)+64)&amp;"100"),MATCH(1,--(ISERROR(SEARCH($D98,INDIRECT("'"&amp;M98&amp;"'!"&amp;CHAR(MATCH("CAB2D Field",INDIRECT("'"&amp;M98&amp;"'!"&amp;"A1"&amp;":"&amp;"BZ1"),0)+64)&amp;"1"&amp;":"&amp;CHAR(MATCH("CAB2D Field",INDIRECT("'"&amp;M98&amp;"'!"&amp;"A1"&amp;":"&amp;"BZ1"),0)+64)&amp;"100")))=FALSE),0)))</f>
        <v/>
      </c>
      <c r="O98" s="139" t="str">
        <f t="shared" ca="1" si="6"/>
        <v/>
      </c>
      <c r="P98" s="139"/>
      <c r="Q98" s="139" t="str">
        <f t="array" aca="1" ref="Q98" ca="1">IF(ISERROR(MATCH($D98,INDIRECT("'"&amp;P98&amp;"'!"&amp;CHAR(MATCH("CAB2D Field",INDIRECT("'"&amp;P98&amp;"'!"&amp;"A1"&amp;":"&amp;"BZ1"),0)+64)&amp;"1"&amp;":"&amp;CHAR(MATCH("CAB2D Field",INDIRECT("'"&amp;P98&amp;"'!"&amp;"A1"&amp;":"&amp;"BZ1"),0)+64)&amp;"100"),0)),"",INDEX(INDIRECT("'"&amp;P98&amp;"'!"&amp;CHAR(MATCH("Token",INDIRECT("'"&amp;P98&amp;"'!"&amp;"A1"&amp;":"&amp;"BZ1"),0)+64)&amp;"1"&amp;":"&amp;CHAR(MATCH("Token",INDIRECT("'"&amp;P98&amp;"'!"&amp;"A1"&amp;":"&amp;"BZ1"),0)+64)&amp;"100"),MATCH($D98,INDIRECT("'"&amp;P98&amp;"'!"&amp;CHAR(MATCH("CAB2D Field",INDIRECT("'"&amp;P98&amp;"'!"&amp;"A1"&amp;":"&amp;"BZ1"),0)+64)&amp;"1"&amp;":"&amp;CHAR(MATCH("CAB2D Field",INDIRECT("'"&amp;P98&amp;"'!"&amp;"A1"&amp;":"&amp;"BZ1"),0)+64)&amp;"100"),0)))</f>
        <v/>
      </c>
      <c r="R98" s="139" t="str">
        <f t="array" aca="1" ref="R98" ca="1">IF(ISERROR(MATCH($D98,INDIRECT("'"&amp;P98&amp;"'!"&amp;CHAR(MATCH("CAB2D Field",INDIRECT("'"&amp;P98&amp;"'!"&amp;"A1"&amp;":"&amp;"BZ1"),0)+64)&amp;"1"&amp;":"&amp;CHAR(MATCH("CAB2D Field",INDIRECT("'"&amp;P98&amp;"'!"&amp;"A1"&amp;":"&amp;"BZ1"),0)+64)&amp;"100"),0)),"",INDEX(INDIRECT("'"&amp;P98&amp;"'!"&amp;CHAR(MATCH("Length",INDIRECT("'"&amp;P98&amp;"'!"&amp;"A1"&amp;":"&amp;"BZ1"),0)+64)&amp;"1"&amp;":"&amp;CHAR(MATCH("Length",INDIRECT("'"&amp;P98&amp;"'!"&amp;"A1"&amp;":"&amp;"BZ1"),0)+64)&amp;"100"),MATCH($D98,INDIRECT("'"&amp;P98&amp;"'!"&amp;CHAR(MATCH("CAB2D Field",INDIRECT("'"&amp;P98&amp;"'!"&amp;"A1"&amp;":"&amp;"BZ1"),0)+64)&amp;"1"&amp;":"&amp;CHAR(MATCH("CAB2D Field",INDIRECT("'"&amp;P98&amp;"'!"&amp;"A1"&amp;":"&amp;"BZ1"),0)+64)&amp;"100"),0)))</f>
        <v/>
      </c>
      <c r="S98" s="139" t="str">
        <f t="shared" si="5"/>
        <v/>
      </c>
      <c r="T98" s="139" t="str">
        <f t="array" aca="1" ref="T98" ca="1">IF(ISERROR(MATCH(1,--(ISERROR(SEARCH($D98,INDIRECT("'"&amp;M98&amp;"'!"&amp;CHAR(MATCH("CAB2D Field",INDIRECT("'"&amp;M98&amp;"'!"&amp;"A1"&amp;":"&amp;"BZ1"),0)+64)&amp;"1"&amp;":"&amp;CHAR(MATCH("CAB2D Field",INDIRECT("'"&amp;M98&amp;"'!"&amp;"A1"&amp;":"&amp;"BZ1"),0)+64)&amp;"100")))=FALSE),0)),"",INDEX(INDIRECT("'"&amp;M98&amp;"'!"&amp;CHAR(MATCH("Optional mandatory",INDIRECT("'"&amp;M98&amp;"'!"&amp;"A1"&amp;":"&amp;"BZ1"),0)+64)&amp;"1"&amp;":"&amp;CHAR(MATCH("Optional mandatory",INDIRECT("'"&amp;M98&amp;"'!"&amp;"A1"&amp;":"&amp;"BZ1"),0)+64)&amp;"100"),MATCH(1,--(ISERROR(SEARCH($D98,INDIRECT("'"&amp;M98&amp;"'!"&amp;CHAR(MATCH("CAB2D Field",INDIRECT("'"&amp;M98&amp;"'!"&amp;"A1"&amp;":"&amp;"BZ1"),0)+64)&amp;"1"&amp;":"&amp;CHAR(MATCH("CAB2D Field",INDIRECT("'"&amp;M98&amp;"'!"&amp;"A1"&amp;":"&amp;"BZ1"),0)+64)&amp;"100")))=FALSE),0)))</f>
        <v/>
      </c>
      <c r="U98" s="139" t="str">
        <f t="array" aca="1" ref="U98" ca="1">IF(M98="N/A",H98,IF(ISERROR(MATCH(1,--(ISERROR(SEARCH($D98,INDIRECT("'"&amp;M98&amp;"'!"&amp;CHAR(MATCH("CAB2D Field",INDIRECT("'"&amp;M98&amp;"'!"&amp;"A1"&amp;":"&amp;"BZ1"),0)+64)&amp;"1"&amp;":"&amp;CHAR(MATCH("CAB2D Field",INDIRECT("'"&amp;M98&amp;"'!"&amp;"A1"&amp;":"&amp;"BZ1"),0)+64)&amp;"100")))=FALSE),0)),"",INDEX(INDIRECT("'"&amp;M98&amp;"'!"&amp;CHAR(MATCH("Data type",INDIRECT("'"&amp;M98&amp;"'!"&amp;"A1"&amp;":"&amp;"BZ1"),0)+64)&amp;"1"&amp;":"&amp;CHAR(MATCH("Data type",INDIRECT("'"&amp;M98&amp;"'!"&amp;"A1"&amp;":"&amp;"BZ1"),0)+64)&amp;"100"),MATCH(1,--(ISERROR(SEARCH($D98,INDIRECT("'"&amp;M98&amp;"'!"&amp;CHAR(MATCH("CAB2D Field",INDIRECT("'"&amp;M98&amp;"'!"&amp;"A1"&amp;":"&amp;"BZ1"),0)+64)&amp;"1"&amp;":"&amp;CHAR(MATCH("CAB2D Field",INDIRECT("'"&amp;M98&amp;"'!"&amp;"A1"&amp;":"&amp;"BZ1"),0)+64)&amp;"100")))=FALSE),0))))</f>
        <v/>
      </c>
    </row>
    <row r="99" spans="1:21" x14ac:dyDescent="0.25">
      <c r="A99" s="133">
        <f t="shared" si="7"/>
        <v>96</v>
      </c>
      <c r="B99" s="139" t="s">
        <v>1641</v>
      </c>
      <c r="C99" s="139"/>
      <c r="D99" s="140"/>
      <c r="E99" s="139" t="s">
        <v>1497</v>
      </c>
      <c r="F99" s="139">
        <v>1</v>
      </c>
      <c r="G99" s="139"/>
      <c r="H99" s="139" t="s">
        <v>154</v>
      </c>
      <c r="I99" s="139">
        <v>1</v>
      </c>
      <c r="J99" s="139"/>
      <c r="K99" s="139"/>
      <c r="L99" s="140" t="s">
        <v>1498</v>
      </c>
      <c r="M99" s="139" t="s">
        <v>76</v>
      </c>
      <c r="N99" s="139" t="str">
        <f t="array" aca="1" ref="N99" ca="1">IF(ISERROR(MATCH(1,--(ISERROR(SEARCH($D99,INDIRECT("'"&amp;M99&amp;"'!"&amp;CHAR(MATCH("CAB2D Field",INDIRECT("'"&amp;M99&amp;"'!"&amp;"A1"&amp;":"&amp;"BZ1"),0)+64)&amp;"1"&amp;":"&amp;CHAR(MATCH("CAB2D Field",INDIRECT("'"&amp;M99&amp;"'!"&amp;"A1"&amp;":"&amp;"BZ1"),0)+64)&amp;"100")))=FALSE),0)),"",INDEX(INDIRECT("'"&amp;M99&amp;"'!"&amp;CHAR(MATCH("Token",INDIRECT("'"&amp;M99&amp;"'!"&amp;"A1"&amp;":"&amp;"BZ1"),0)+64)&amp;"1"&amp;":"&amp;CHAR(MATCH("Token",INDIRECT("'"&amp;M99&amp;"'!"&amp;"A1"&amp;":"&amp;"BZ1"),0)+64)&amp;"100"),MATCH(1,--(ISERROR(SEARCH($D99,INDIRECT("'"&amp;M99&amp;"'!"&amp;CHAR(MATCH("CAB2D Field",INDIRECT("'"&amp;M99&amp;"'!"&amp;"A1"&amp;":"&amp;"BZ1"),0)+64)&amp;"1"&amp;":"&amp;CHAR(MATCH("CAB2D Field",INDIRECT("'"&amp;M99&amp;"'!"&amp;"A1"&amp;":"&amp;"BZ1"),0)+64)&amp;"100")))=FALSE),0)))</f>
        <v/>
      </c>
      <c r="O99" s="139" t="str">
        <f t="shared" ref="O99" ca="1" si="8">IF(ISERROR(MATCH($D99,INDIRECT("'"&amp;M99&amp;"'!"&amp;CHAR(MATCH("CAB2D Field",INDIRECT("'"&amp;M99&amp;"'!"&amp;"A1"&amp;":"&amp;"BZ1"),0)+64)&amp;"1"&amp;":"&amp;CHAR(MATCH("CAB2D Field",INDIRECT("'"&amp;M99&amp;"'!"&amp;"A1"&amp;":"&amp;"BZ1"),0)+64)&amp;"100"),0)),"",INDEX(INDIRECT("'"&amp;M99&amp;"'!"&amp;CHAR(MATCH("Length",INDIRECT("'"&amp;M99&amp;"'!"&amp;"A1"&amp;":"&amp;"BZ1"),0)+64)&amp;"1"&amp;":"&amp;CHAR(MATCH("Length",INDIRECT("'"&amp;M99&amp;"'!"&amp;"A1"&amp;":"&amp;"BZ1"),0)+64)&amp;"100"),MATCH($D99,INDIRECT("'"&amp;M99&amp;"'!"&amp;CHAR(MATCH("CAB2D Field",INDIRECT("'"&amp;M99&amp;"'!"&amp;"A1"&amp;":"&amp;"BZ1"),0)+64)&amp;"1"&amp;":"&amp;CHAR(MATCH("CAB2D Field",INDIRECT("'"&amp;M99&amp;"'!"&amp;"A1"&amp;":"&amp;"BZ1"),0)+64)&amp;"100"),0)))</f>
        <v/>
      </c>
      <c r="P99" s="139"/>
      <c r="Q99" s="139" t="str">
        <f t="array" aca="1" ref="Q99" ca="1">IF(ISERROR(MATCH($D99,INDIRECT("'"&amp;P99&amp;"'!"&amp;CHAR(MATCH("CAB2D Field",INDIRECT("'"&amp;P99&amp;"'!"&amp;"A1"&amp;":"&amp;"BZ1"),0)+64)&amp;"1"&amp;":"&amp;CHAR(MATCH("CAB2D Field",INDIRECT("'"&amp;P99&amp;"'!"&amp;"A1"&amp;":"&amp;"BZ1"),0)+64)&amp;"100"),0)),"",INDEX(INDIRECT("'"&amp;P99&amp;"'!"&amp;CHAR(MATCH("Token",INDIRECT("'"&amp;P99&amp;"'!"&amp;"A1"&amp;":"&amp;"BZ1"),0)+64)&amp;"1"&amp;":"&amp;CHAR(MATCH("Token",INDIRECT("'"&amp;P99&amp;"'!"&amp;"A1"&amp;":"&amp;"BZ1"),0)+64)&amp;"100"),MATCH($D99,INDIRECT("'"&amp;P99&amp;"'!"&amp;CHAR(MATCH("CAB2D Field",INDIRECT("'"&amp;P99&amp;"'!"&amp;"A1"&amp;":"&amp;"BZ1"),0)+64)&amp;"1"&amp;":"&amp;CHAR(MATCH("CAB2D Field",INDIRECT("'"&amp;P99&amp;"'!"&amp;"A1"&amp;":"&amp;"BZ1"),0)+64)&amp;"100"),0)))</f>
        <v/>
      </c>
      <c r="R99" s="139" t="str">
        <f t="array" aca="1" ref="R99" ca="1">IF(ISERROR(MATCH($D99,INDIRECT("'"&amp;P99&amp;"'!"&amp;CHAR(MATCH("CAB2D Field",INDIRECT("'"&amp;P99&amp;"'!"&amp;"A1"&amp;":"&amp;"BZ1"),0)+64)&amp;"1"&amp;":"&amp;CHAR(MATCH("CAB2D Field",INDIRECT("'"&amp;P99&amp;"'!"&amp;"A1"&amp;":"&amp;"BZ1"),0)+64)&amp;"100"),0)),"",INDEX(INDIRECT("'"&amp;P99&amp;"'!"&amp;CHAR(MATCH("Length",INDIRECT("'"&amp;P99&amp;"'!"&amp;"A1"&amp;":"&amp;"BZ1"),0)+64)&amp;"1"&amp;":"&amp;CHAR(MATCH("Length",INDIRECT("'"&amp;P99&amp;"'!"&amp;"A1"&amp;":"&amp;"BZ1"),0)+64)&amp;"100"),MATCH($D99,INDIRECT("'"&amp;P99&amp;"'!"&amp;CHAR(MATCH("CAB2D Field",INDIRECT("'"&amp;P99&amp;"'!"&amp;"A1"&amp;":"&amp;"BZ1"),0)+64)&amp;"1"&amp;":"&amp;CHAR(MATCH("CAB2D Field",INDIRECT("'"&amp;P99&amp;"'!"&amp;"A1"&amp;":"&amp;"BZ1"),0)+64)&amp;"100"),0)))</f>
        <v/>
      </c>
      <c r="S99" s="139">
        <f t="shared" ref="S99" ca="1" si="9">IF(M99&lt;&gt;"",IF(OR(O99&lt;&gt;"",R99&lt;&gt;""),MAX(O99,R99),MAX(F99,G99)),"")</f>
        <v>1</v>
      </c>
      <c r="T99" s="139" t="str">
        <f t="array" aca="1" ref="T99" ca="1">IF(ISERROR(MATCH(1,--(ISERROR(SEARCH($D99,INDIRECT("'"&amp;M99&amp;"'!"&amp;CHAR(MATCH("CAB2D Field",INDIRECT("'"&amp;M99&amp;"'!"&amp;"A1"&amp;":"&amp;"BZ1"),0)+64)&amp;"1"&amp;":"&amp;CHAR(MATCH("CAB2D Field",INDIRECT("'"&amp;M99&amp;"'!"&amp;"A1"&amp;":"&amp;"BZ1"),0)+64)&amp;"100")))=FALSE),0)),"",INDEX(INDIRECT("'"&amp;M99&amp;"'!"&amp;CHAR(MATCH("Optional mandatory",INDIRECT("'"&amp;M99&amp;"'!"&amp;"A1"&amp;":"&amp;"BZ1"),0)+64)&amp;"1"&amp;":"&amp;CHAR(MATCH("Optional mandatory",INDIRECT("'"&amp;M99&amp;"'!"&amp;"A1"&amp;":"&amp;"BZ1"),0)+64)&amp;"100"),MATCH(1,--(ISERROR(SEARCH($D99,INDIRECT("'"&amp;M99&amp;"'!"&amp;CHAR(MATCH("CAB2D Field",INDIRECT("'"&amp;M99&amp;"'!"&amp;"A1"&amp;":"&amp;"BZ1"),0)+64)&amp;"1"&amp;":"&amp;CHAR(MATCH("CAB2D Field",INDIRECT("'"&amp;M99&amp;"'!"&amp;"A1"&amp;":"&amp;"BZ1"),0)+64)&amp;"100")))=FALSE),0)))</f>
        <v/>
      </c>
      <c r="U99" s="139" t="str">
        <f t="array" aca="1" ref="U99" ca="1">IF(M99="N/A",H99,IF(ISERROR(MATCH(1,--(ISERROR(SEARCH($D99,INDIRECT("'"&amp;M99&amp;"'!"&amp;CHAR(MATCH("CAB2D Field",INDIRECT("'"&amp;M99&amp;"'!"&amp;"A1"&amp;":"&amp;"BZ1"),0)+64)&amp;"1"&amp;":"&amp;CHAR(MATCH("CAB2D Field",INDIRECT("'"&amp;M99&amp;"'!"&amp;"A1"&amp;":"&amp;"BZ1"),0)+64)&amp;"100")))=FALSE),0)),"",INDEX(INDIRECT("'"&amp;M99&amp;"'!"&amp;CHAR(MATCH("Data type",INDIRECT("'"&amp;M99&amp;"'!"&amp;"A1"&amp;":"&amp;"BZ1"),0)+64)&amp;"1"&amp;":"&amp;CHAR(MATCH("Data type",INDIRECT("'"&amp;M99&amp;"'!"&amp;"A1"&amp;":"&amp;"BZ1"),0)+64)&amp;"100"),MATCH(1,--(ISERROR(SEARCH($D99,INDIRECT("'"&amp;M99&amp;"'!"&amp;CHAR(MATCH("CAB2D Field",INDIRECT("'"&amp;M99&amp;"'!"&amp;"A1"&amp;":"&amp;"BZ1"),0)+64)&amp;"1"&amp;":"&amp;CHAR(MATCH("CAB2D Field",INDIRECT("'"&amp;M99&amp;"'!"&amp;"A1"&amp;":"&amp;"BZ1"),0)+64)&amp;"100")))=FALSE),0))))</f>
        <v>A</v>
      </c>
    </row>
    <row r="100" spans="1:21" x14ac:dyDescent="0.25">
      <c r="A100" s="133">
        <f t="shared" si="7"/>
        <v>97</v>
      </c>
      <c r="B100" s="139" t="s">
        <v>1641</v>
      </c>
      <c r="C100" s="139">
        <v>1</v>
      </c>
      <c r="D100" s="140" t="s">
        <v>1642</v>
      </c>
      <c r="E100" s="139" t="s">
        <v>1456</v>
      </c>
      <c r="F100" s="139">
        <v>2</v>
      </c>
      <c r="G100" s="139"/>
      <c r="H100" s="139"/>
      <c r="I100" s="139">
        <v>1</v>
      </c>
      <c r="J100" s="139" t="s">
        <v>1457</v>
      </c>
      <c r="K100" s="139"/>
      <c r="L100" s="140" t="s">
        <v>1501</v>
      </c>
      <c r="M100" s="139" t="s">
        <v>76</v>
      </c>
      <c r="N100" s="139" t="str">
        <f t="array" aca="1" ref="N100" ca="1">IF(ISERROR(MATCH(1,--(ISERROR(SEARCH($D100,INDIRECT("'"&amp;M100&amp;"'!"&amp;CHAR(MATCH("CAB2D Field",INDIRECT("'"&amp;M100&amp;"'!"&amp;"A1"&amp;":"&amp;"BZ1"),0)+64)&amp;"1"&amp;":"&amp;CHAR(MATCH("CAB2D Field",INDIRECT("'"&amp;M100&amp;"'!"&amp;"A1"&amp;":"&amp;"BZ1"),0)+64)&amp;"100")))=FALSE),0)),"",INDEX(INDIRECT("'"&amp;M100&amp;"'!"&amp;CHAR(MATCH("Token",INDIRECT("'"&amp;M100&amp;"'!"&amp;"A1"&amp;":"&amp;"BZ1"),0)+64)&amp;"1"&amp;":"&amp;CHAR(MATCH("Token",INDIRECT("'"&amp;M100&amp;"'!"&amp;"A1"&amp;":"&amp;"BZ1"),0)+64)&amp;"100"),MATCH(1,--(ISERROR(SEARCH($D100,INDIRECT("'"&amp;M100&amp;"'!"&amp;CHAR(MATCH("CAB2D Field",INDIRECT("'"&amp;M100&amp;"'!"&amp;"A1"&amp;":"&amp;"BZ1"),0)+64)&amp;"1"&amp;":"&amp;CHAR(MATCH("CAB2D Field",INDIRECT("'"&amp;M100&amp;"'!"&amp;"A1"&amp;":"&amp;"BZ1"),0)+64)&amp;"100")))=FALSE),0)))</f>
        <v/>
      </c>
      <c r="O100" s="139" t="str">
        <f t="shared" ref="O100:O116" ca="1" si="10">IF(ISERROR(MATCH($D100,INDIRECT("'"&amp;M100&amp;"'!"&amp;CHAR(MATCH("CAB2D Field",INDIRECT("'"&amp;M100&amp;"'!"&amp;"A1"&amp;":"&amp;"BZ1"),0)+64)&amp;"1"&amp;":"&amp;CHAR(MATCH("CAB2D Field",INDIRECT("'"&amp;M100&amp;"'!"&amp;"A1"&amp;":"&amp;"BZ1"),0)+64)&amp;"100"),0)),"",INDEX(INDIRECT("'"&amp;M100&amp;"'!"&amp;CHAR(MATCH("Length",INDIRECT("'"&amp;M100&amp;"'!"&amp;"A1"&amp;":"&amp;"BZ1"),0)+64)&amp;"1"&amp;":"&amp;CHAR(MATCH("Length",INDIRECT("'"&amp;M100&amp;"'!"&amp;"A1"&amp;":"&amp;"BZ1"),0)+64)&amp;"100"),MATCH($D100,INDIRECT("'"&amp;M100&amp;"'!"&amp;CHAR(MATCH("CAB2D Field",INDIRECT("'"&amp;M100&amp;"'!"&amp;"A1"&amp;":"&amp;"BZ1"),0)+64)&amp;"1"&amp;":"&amp;CHAR(MATCH("CAB2D Field",INDIRECT("'"&amp;M100&amp;"'!"&amp;"A1"&amp;":"&amp;"BZ1"),0)+64)&amp;"100"),0)))</f>
        <v/>
      </c>
      <c r="P100" s="139"/>
      <c r="Q100" s="139" t="str">
        <f t="array" aca="1" ref="Q100" ca="1">IF(ISERROR(MATCH($D100,INDIRECT("'"&amp;P100&amp;"'!"&amp;CHAR(MATCH("CAB2D Field",INDIRECT("'"&amp;P100&amp;"'!"&amp;"A1"&amp;":"&amp;"BZ1"),0)+64)&amp;"1"&amp;":"&amp;CHAR(MATCH("CAB2D Field",INDIRECT("'"&amp;P100&amp;"'!"&amp;"A1"&amp;":"&amp;"BZ1"),0)+64)&amp;"100"),0)),"",INDEX(INDIRECT("'"&amp;P100&amp;"'!"&amp;CHAR(MATCH("Token",INDIRECT("'"&amp;P100&amp;"'!"&amp;"A1"&amp;":"&amp;"BZ1"),0)+64)&amp;"1"&amp;":"&amp;CHAR(MATCH("Token",INDIRECT("'"&amp;P100&amp;"'!"&amp;"A1"&amp;":"&amp;"BZ1"),0)+64)&amp;"100"),MATCH($D100,INDIRECT("'"&amp;P100&amp;"'!"&amp;CHAR(MATCH("CAB2D Field",INDIRECT("'"&amp;P100&amp;"'!"&amp;"A1"&amp;":"&amp;"BZ1"),0)+64)&amp;"1"&amp;":"&amp;CHAR(MATCH("CAB2D Field",INDIRECT("'"&amp;P100&amp;"'!"&amp;"A1"&amp;":"&amp;"BZ1"),0)+64)&amp;"100"),0)))</f>
        <v/>
      </c>
      <c r="R100" s="139" t="str">
        <f t="array" aca="1" ref="R100" ca="1">IF(ISERROR(MATCH($D100,INDIRECT("'"&amp;P100&amp;"'!"&amp;CHAR(MATCH("CAB2D Field",INDIRECT("'"&amp;P100&amp;"'!"&amp;"A1"&amp;":"&amp;"BZ1"),0)+64)&amp;"1"&amp;":"&amp;CHAR(MATCH("CAB2D Field",INDIRECT("'"&amp;P100&amp;"'!"&amp;"A1"&amp;":"&amp;"BZ1"),0)+64)&amp;"100"),0)),"",INDEX(INDIRECT("'"&amp;P100&amp;"'!"&amp;CHAR(MATCH("Length",INDIRECT("'"&amp;P100&amp;"'!"&amp;"A1"&amp;":"&amp;"BZ1"),0)+64)&amp;"1"&amp;":"&amp;CHAR(MATCH("Length",INDIRECT("'"&amp;P100&amp;"'!"&amp;"A1"&amp;":"&amp;"BZ1"),0)+64)&amp;"100"),MATCH($D100,INDIRECT("'"&amp;P100&amp;"'!"&amp;CHAR(MATCH("CAB2D Field",INDIRECT("'"&amp;P100&amp;"'!"&amp;"A1"&amp;":"&amp;"BZ1"),0)+64)&amp;"1"&amp;":"&amp;CHAR(MATCH("CAB2D Field",INDIRECT("'"&amp;P100&amp;"'!"&amp;"A1"&amp;":"&amp;"BZ1"),0)+64)&amp;"100"),0)))</f>
        <v/>
      </c>
      <c r="S100" s="139">
        <f t="shared" ref="S100:S116" ca="1" si="11">IF(M100&lt;&gt;"",IF(OR(O100&lt;&gt;"",R100&lt;&gt;""),MAX(O100,R100),MAX(F100,G100)),"")</f>
        <v>2</v>
      </c>
      <c r="T100" s="139" t="str">
        <f t="array" aca="1" ref="T100" ca="1">IF(ISERROR(MATCH(1,--(ISERROR(SEARCH($D100,INDIRECT("'"&amp;M100&amp;"'!"&amp;CHAR(MATCH("CAB2D Field",INDIRECT("'"&amp;M100&amp;"'!"&amp;"A1"&amp;":"&amp;"BZ1"),0)+64)&amp;"1"&amp;":"&amp;CHAR(MATCH("CAB2D Field",INDIRECT("'"&amp;M100&amp;"'!"&amp;"A1"&amp;":"&amp;"BZ1"),0)+64)&amp;"100")))=FALSE),0)),"",INDEX(INDIRECT("'"&amp;M100&amp;"'!"&amp;CHAR(MATCH("Optional mandatory",INDIRECT("'"&amp;M100&amp;"'!"&amp;"A1"&amp;":"&amp;"BZ1"),0)+64)&amp;"1"&amp;":"&amp;CHAR(MATCH("Optional mandatory",INDIRECT("'"&amp;M100&amp;"'!"&amp;"A1"&amp;":"&amp;"BZ1"),0)+64)&amp;"100"),MATCH(1,--(ISERROR(SEARCH($D100,INDIRECT("'"&amp;M100&amp;"'!"&amp;CHAR(MATCH("CAB2D Field",INDIRECT("'"&amp;M100&amp;"'!"&amp;"A1"&amp;":"&amp;"BZ1"),0)+64)&amp;"1"&amp;":"&amp;CHAR(MATCH("CAB2D Field",INDIRECT("'"&amp;M100&amp;"'!"&amp;"A1"&amp;":"&amp;"BZ1"),0)+64)&amp;"100")))=FALSE),0)))</f>
        <v/>
      </c>
      <c r="U100" s="139">
        <f t="array" aca="1" ref="U100" ca="1">IF(M100="N/A",H100,IF(ISERROR(MATCH(1,--(ISERROR(SEARCH($D100,INDIRECT("'"&amp;M100&amp;"'!"&amp;CHAR(MATCH("CAB2D Field",INDIRECT("'"&amp;M100&amp;"'!"&amp;"A1"&amp;":"&amp;"BZ1"),0)+64)&amp;"1"&amp;":"&amp;CHAR(MATCH("CAB2D Field",INDIRECT("'"&amp;M100&amp;"'!"&amp;"A1"&amp;":"&amp;"BZ1"),0)+64)&amp;"100")))=FALSE),0)),"",INDEX(INDIRECT("'"&amp;M100&amp;"'!"&amp;CHAR(MATCH("Data type",INDIRECT("'"&amp;M100&amp;"'!"&amp;"A1"&amp;":"&amp;"BZ1"),0)+64)&amp;"1"&amp;":"&amp;CHAR(MATCH("Data type",INDIRECT("'"&amp;M100&amp;"'!"&amp;"A1"&amp;":"&amp;"BZ1"),0)+64)&amp;"100"),MATCH(1,--(ISERROR(SEARCH($D100,INDIRECT("'"&amp;M100&amp;"'!"&amp;CHAR(MATCH("CAB2D Field",INDIRECT("'"&amp;M100&amp;"'!"&amp;"A1"&amp;":"&amp;"BZ1"),0)+64)&amp;"1"&amp;":"&amp;CHAR(MATCH("CAB2D Field",INDIRECT("'"&amp;M100&amp;"'!"&amp;"A1"&amp;":"&amp;"BZ1"),0)+64)&amp;"100")))=FALSE),0))))</f>
        <v>0</v>
      </c>
    </row>
    <row r="101" spans="1:21" x14ac:dyDescent="0.25">
      <c r="A101" s="133">
        <f t="shared" si="7"/>
        <v>98</v>
      </c>
      <c r="B101" s="139" t="s">
        <v>1641</v>
      </c>
      <c r="C101" s="139" t="s">
        <v>1551</v>
      </c>
      <c r="D101" s="140"/>
      <c r="E101" s="139" t="s">
        <v>1643</v>
      </c>
      <c r="F101" s="139">
        <v>6</v>
      </c>
      <c r="G101" s="139"/>
      <c r="H101" s="139"/>
      <c r="I101" s="139"/>
      <c r="J101" s="139" t="s">
        <v>1457</v>
      </c>
      <c r="K101" s="139"/>
      <c r="L101" s="140" t="s">
        <v>1554</v>
      </c>
      <c r="M101" s="139" t="s">
        <v>76</v>
      </c>
      <c r="N101" s="139" t="str">
        <f t="array" aca="1" ref="N101" ca="1">IF(ISERROR(MATCH(1,--(ISERROR(SEARCH($D101,INDIRECT("'"&amp;M101&amp;"'!"&amp;CHAR(MATCH("CAB2D Field",INDIRECT("'"&amp;M101&amp;"'!"&amp;"A1"&amp;":"&amp;"BZ1"),0)+64)&amp;"1"&amp;":"&amp;CHAR(MATCH("CAB2D Field",INDIRECT("'"&amp;M101&amp;"'!"&amp;"A1"&amp;":"&amp;"BZ1"),0)+64)&amp;"100")))=FALSE),0)),"",INDEX(INDIRECT("'"&amp;M101&amp;"'!"&amp;CHAR(MATCH("Token",INDIRECT("'"&amp;M101&amp;"'!"&amp;"A1"&amp;":"&amp;"BZ1"),0)+64)&amp;"1"&amp;":"&amp;CHAR(MATCH("Token",INDIRECT("'"&amp;M101&amp;"'!"&amp;"A1"&amp;":"&amp;"BZ1"),0)+64)&amp;"100"),MATCH(1,--(ISERROR(SEARCH($D101,INDIRECT("'"&amp;M101&amp;"'!"&amp;CHAR(MATCH("CAB2D Field",INDIRECT("'"&amp;M101&amp;"'!"&amp;"A1"&amp;":"&amp;"BZ1"),0)+64)&amp;"1"&amp;":"&amp;CHAR(MATCH("CAB2D Field",INDIRECT("'"&amp;M101&amp;"'!"&amp;"A1"&amp;":"&amp;"BZ1"),0)+64)&amp;"100")))=FALSE),0)))</f>
        <v/>
      </c>
      <c r="O101" s="139" t="str">
        <f t="shared" ca="1" si="10"/>
        <v/>
      </c>
      <c r="P101" s="139"/>
      <c r="Q101" s="139" t="str">
        <f t="array" aca="1" ref="Q101" ca="1">IF(ISERROR(MATCH($D101,INDIRECT("'"&amp;P101&amp;"'!"&amp;CHAR(MATCH("CAB2D Field",INDIRECT("'"&amp;P101&amp;"'!"&amp;"A1"&amp;":"&amp;"BZ1"),0)+64)&amp;"1"&amp;":"&amp;CHAR(MATCH("CAB2D Field",INDIRECT("'"&amp;P101&amp;"'!"&amp;"A1"&amp;":"&amp;"BZ1"),0)+64)&amp;"100"),0)),"",INDEX(INDIRECT("'"&amp;P101&amp;"'!"&amp;CHAR(MATCH("Token",INDIRECT("'"&amp;P101&amp;"'!"&amp;"A1"&amp;":"&amp;"BZ1"),0)+64)&amp;"1"&amp;":"&amp;CHAR(MATCH("Token",INDIRECT("'"&amp;P101&amp;"'!"&amp;"A1"&amp;":"&amp;"BZ1"),0)+64)&amp;"100"),MATCH($D101,INDIRECT("'"&amp;P101&amp;"'!"&amp;CHAR(MATCH("CAB2D Field",INDIRECT("'"&amp;P101&amp;"'!"&amp;"A1"&amp;":"&amp;"BZ1"),0)+64)&amp;"1"&amp;":"&amp;CHAR(MATCH("CAB2D Field",INDIRECT("'"&amp;P101&amp;"'!"&amp;"A1"&amp;":"&amp;"BZ1"),0)+64)&amp;"100"),0)))</f>
        <v/>
      </c>
      <c r="R101" s="139" t="str">
        <f t="array" aca="1" ref="R101" ca="1">IF(ISERROR(MATCH($D101,INDIRECT("'"&amp;P101&amp;"'!"&amp;CHAR(MATCH("CAB2D Field",INDIRECT("'"&amp;P101&amp;"'!"&amp;"A1"&amp;":"&amp;"BZ1"),0)+64)&amp;"1"&amp;":"&amp;CHAR(MATCH("CAB2D Field",INDIRECT("'"&amp;P101&amp;"'!"&amp;"A1"&amp;":"&amp;"BZ1"),0)+64)&amp;"100"),0)),"",INDEX(INDIRECT("'"&amp;P101&amp;"'!"&amp;CHAR(MATCH("Length",INDIRECT("'"&amp;P101&amp;"'!"&amp;"A1"&amp;":"&amp;"BZ1"),0)+64)&amp;"1"&amp;":"&amp;CHAR(MATCH("Length",INDIRECT("'"&amp;P101&amp;"'!"&amp;"A1"&amp;":"&amp;"BZ1"),0)+64)&amp;"100"),MATCH($D101,INDIRECT("'"&amp;P101&amp;"'!"&amp;CHAR(MATCH("CAB2D Field",INDIRECT("'"&amp;P101&amp;"'!"&amp;"A1"&amp;":"&amp;"BZ1"),0)+64)&amp;"1"&amp;":"&amp;CHAR(MATCH("CAB2D Field",INDIRECT("'"&amp;P101&amp;"'!"&amp;"A1"&amp;":"&amp;"BZ1"),0)+64)&amp;"100"),0)))</f>
        <v/>
      </c>
      <c r="S101" s="139">
        <f t="shared" ca="1" si="11"/>
        <v>6</v>
      </c>
      <c r="T101" s="139" t="str">
        <f t="array" aca="1" ref="T101" ca="1">IF(ISERROR(MATCH(1,--(ISERROR(SEARCH($D101,INDIRECT("'"&amp;M101&amp;"'!"&amp;CHAR(MATCH("CAB2D Field",INDIRECT("'"&amp;M101&amp;"'!"&amp;"A1"&amp;":"&amp;"BZ1"),0)+64)&amp;"1"&amp;":"&amp;CHAR(MATCH("CAB2D Field",INDIRECT("'"&amp;M101&amp;"'!"&amp;"A1"&amp;":"&amp;"BZ1"),0)+64)&amp;"100")))=FALSE),0)),"",INDEX(INDIRECT("'"&amp;M101&amp;"'!"&amp;CHAR(MATCH("Optional mandatory",INDIRECT("'"&amp;M101&amp;"'!"&amp;"A1"&amp;":"&amp;"BZ1"),0)+64)&amp;"1"&amp;":"&amp;CHAR(MATCH("Optional mandatory",INDIRECT("'"&amp;M101&amp;"'!"&amp;"A1"&amp;":"&amp;"BZ1"),0)+64)&amp;"100"),MATCH(1,--(ISERROR(SEARCH($D101,INDIRECT("'"&amp;M101&amp;"'!"&amp;CHAR(MATCH("CAB2D Field",INDIRECT("'"&amp;M101&amp;"'!"&amp;"A1"&amp;":"&amp;"BZ1"),0)+64)&amp;"1"&amp;":"&amp;CHAR(MATCH("CAB2D Field",INDIRECT("'"&amp;M101&amp;"'!"&amp;"A1"&amp;":"&amp;"BZ1"),0)+64)&amp;"100")))=FALSE),0)))</f>
        <v/>
      </c>
      <c r="U101" s="139">
        <f t="array" aca="1" ref="U101" ca="1">IF(M101="N/A",H101,IF(ISERROR(MATCH(1,--(ISERROR(SEARCH($D101,INDIRECT("'"&amp;M101&amp;"'!"&amp;CHAR(MATCH("CAB2D Field",INDIRECT("'"&amp;M101&amp;"'!"&amp;"A1"&amp;":"&amp;"BZ1"),0)+64)&amp;"1"&amp;":"&amp;CHAR(MATCH("CAB2D Field",INDIRECT("'"&amp;M101&amp;"'!"&amp;"A1"&amp;":"&amp;"BZ1"),0)+64)&amp;"100")))=FALSE),0)),"",INDEX(INDIRECT("'"&amp;M101&amp;"'!"&amp;CHAR(MATCH("Data type",INDIRECT("'"&amp;M101&amp;"'!"&amp;"A1"&amp;":"&amp;"BZ1"),0)+64)&amp;"1"&amp;":"&amp;CHAR(MATCH("Data type",INDIRECT("'"&amp;M101&amp;"'!"&amp;"A1"&amp;":"&amp;"BZ1"),0)+64)&amp;"100"),MATCH(1,--(ISERROR(SEARCH($D101,INDIRECT("'"&amp;M101&amp;"'!"&amp;CHAR(MATCH("CAB2D Field",INDIRECT("'"&amp;M101&amp;"'!"&amp;"A1"&amp;":"&amp;"BZ1"),0)+64)&amp;"1"&amp;":"&amp;CHAR(MATCH("CAB2D Field",INDIRECT("'"&amp;M101&amp;"'!"&amp;"A1"&amp;":"&amp;"BZ1"),0)+64)&amp;"100")))=FALSE),0))))</f>
        <v>0</v>
      </c>
    </row>
    <row r="102" spans="1:21" ht="24" x14ac:dyDescent="0.25">
      <c r="A102" s="133">
        <f t="shared" si="7"/>
        <v>99</v>
      </c>
      <c r="B102" s="139" t="s">
        <v>1641</v>
      </c>
      <c r="C102" s="139"/>
      <c r="D102" s="140"/>
      <c r="E102" s="139" t="s">
        <v>1513</v>
      </c>
      <c r="F102" s="139">
        <v>150</v>
      </c>
      <c r="G102" s="139">
        <f>SUM(G103:G112)</f>
        <v>343</v>
      </c>
      <c r="H102" s="139"/>
      <c r="I102" s="139">
        <v>1</v>
      </c>
      <c r="J102" s="139"/>
      <c r="K102" s="142" t="s">
        <v>1514</v>
      </c>
      <c r="L102" s="140" t="s">
        <v>1515</v>
      </c>
      <c r="M102" s="139" t="s">
        <v>1644</v>
      </c>
      <c r="N102" s="139" t="str">
        <f t="array" aca="1" ref="N102" ca="1">IF(ISERROR(MATCH(1,--(ISERROR(SEARCH($D102,INDIRECT("'"&amp;M102&amp;"'!"&amp;CHAR(MATCH("CAB2D Field",INDIRECT("'"&amp;M102&amp;"'!"&amp;"A1"&amp;":"&amp;"BZ1"),0)+64)&amp;"1"&amp;":"&amp;CHAR(MATCH("CAB2D Field",INDIRECT("'"&amp;M102&amp;"'!"&amp;"A1"&amp;":"&amp;"BZ1"),0)+64)&amp;"100")))=FALSE),0)),"",INDEX(INDIRECT("'"&amp;M102&amp;"'!"&amp;CHAR(MATCH("Token",INDIRECT("'"&amp;M102&amp;"'!"&amp;"A1"&amp;":"&amp;"BZ1"),0)+64)&amp;"1"&amp;":"&amp;CHAR(MATCH("Token",INDIRECT("'"&amp;M102&amp;"'!"&amp;"A1"&amp;":"&amp;"BZ1"),0)+64)&amp;"100"),MATCH(1,--(ISERROR(SEARCH($D102,INDIRECT("'"&amp;M102&amp;"'!"&amp;CHAR(MATCH("CAB2D Field",INDIRECT("'"&amp;M102&amp;"'!"&amp;"A1"&amp;":"&amp;"BZ1"),0)+64)&amp;"1"&amp;":"&amp;CHAR(MATCH("CAB2D Field",INDIRECT("'"&amp;M102&amp;"'!"&amp;"A1"&amp;":"&amp;"BZ1"),0)+64)&amp;"100")))=FALSE),0)))</f>
        <v/>
      </c>
      <c r="O102" s="139" t="str">
        <f t="shared" ca="1" si="10"/>
        <v/>
      </c>
      <c r="P102" s="139"/>
      <c r="Q102" s="139" t="str">
        <f t="array" aca="1" ref="Q102" ca="1">IF(ISERROR(MATCH($D102,INDIRECT("'"&amp;P102&amp;"'!"&amp;CHAR(MATCH("CAB2D Field",INDIRECT("'"&amp;P102&amp;"'!"&amp;"A1"&amp;":"&amp;"BZ1"),0)+64)&amp;"1"&amp;":"&amp;CHAR(MATCH("CAB2D Field",INDIRECT("'"&amp;P102&amp;"'!"&amp;"A1"&amp;":"&amp;"BZ1"),0)+64)&amp;"100"),0)),"",INDEX(INDIRECT("'"&amp;P102&amp;"'!"&amp;CHAR(MATCH("Token",INDIRECT("'"&amp;P102&amp;"'!"&amp;"A1"&amp;":"&amp;"BZ1"),0)+64)&amp;"1"&amp;":"&amp;CHAR(MATCH("Token",INDIRECT("'"&amp;P102&amp;"'!"&amp;"A1"&amp;":"&amp;"BZ1"),0)+64)&amp;"100"),MATCH($D102,INDIRECT("'"&amp;P102&amp;"'!"&amp;CHAR(MATCH("CAB2D Field",INDIRECT("'"&amp;P102&amp;"'!"&amp;"A1"&amp;":"&amp;"BZ1"),0)+64)&amp;"1"&amp;":"&amp;CHAR(MATCH("CAB2D Field",INDIRECT("'"&amp;P102&amp;"'!"&amp;"A1"&amp;":"&amp;"BZ1"),0)+64)&amp;"100"),0)))</f>
        <v/>
      </c>
      <c r="R102" s="139" t="str">
        <f t="array" aca="1" ref="R102" ca="1">IF(ISERROR(MATCH($D102,INDIRECT("'"&amp;P102&amp;"'!"&amp;CHAR(MATCH("CAB2D Field",INDIRECT("'"&amp;P102&amp;"'!"&amp;"A1"&amp;":"&amp;"BZ1"),0)+64)&amp;"1"&amp;":"&amp;CHAR(MATCH("CAB2D Field",INDIRECT("'"&amp;P102&amp;"'!"&amp;"A1"&amp;":"&amp;"BZ1"),0)+64)&amp;"100"),0)),"",INDEX(INDIRECT("'"&amp;P102&amp;"'!"&amp;CHAR(MATCH("Length",INDIRECT("'"&amp;P102&amp;"'!"&amp;"A1"&amp;":"&amp;"BZ1"),0)+64)&amp;"1"&amp;":"&amp;CHAR(MATCH("Length",INDIRECT("'"&amp;P102&amp;"'!"&amp;"A1"&amp;":"&amp;"BZ1"),0)+64)&amp;"100"),MATCH($D102,INDIRECT("'"&amp;P102&amp;"'!"&amp;CHAR(MATCH("CAB2D Field",INDIRECT("'"&amp;P102&amp;"'!"&amp;"A1"&amp;":"&amp;"BZ1"),0)+64)&amp;"1"&amp;":"&amp;CHAR(MATCH("CAB2D Field",INDIRECT("'"&amp;P102&amp;"'!"&amp;"A1"&amp;":"&amp;"BZ1"),0)+64)&amp;"100"),0)))</f>
        <v/>
      </c>
      <c r="S102" s="139">
        <f t="shared" ca="1" si="11"/>
        <v>343</v>
      </c>
      <c r="T102" s="139" t="str">
        <f t="array" aca="1" ref="T102" ca="1">IF(ISERROR(MATCH(1,--(ISERROR(SEARCH($D102,INDIRECT("'"&amp;M102&amp;"'!"&amp;CHAR(MATCH("CAB2D Field",INDIRECT("'"&amp;M102&amp;"'!"&amp;"A1"&amp;":"&amp;"BZ1"),0)+64)&amp;"1"&amp;":"&amp;CHAR(MATCH("CAB2D Field",INDIRECT("'"&amp;M102&amp;"'!"&amp;"A1"&amp;":"&amp;"BZ1"),0)+64)&amp;"100")))=FALSE),0)),"",INDEX(INDIRECT("'"&amp;M102&amp;"'!"&amp;CHAR(MATCH("Optional mandatory",INDIRECT("'"&amp;M102&amp;"'!"&amp;"A1"&amp;":"&amp;"BZ1"),0)+64)&amp;"1"&amp;":"&amp;CHAR(MATCH("Optional mandatory",INDIRECT("'"&amp;M102&amp;"'!"&amp;"A1"&amp;":"&amp;"BZ1"),0)+64)&amp;"100"),MATCH(1,--(ISERROR(SEARCH($D102,INDIRECT("'"&amp;M102&amp;"'!"&amp;CHAR(MATCH("CAB2D Field",INDIRECT("'"&amp;M102&amp;"'!"&amp;"A1"&amp;":"&amp;"BZ1"),0)+64)&amp;"1"&amp;":"&amp;CHAR(MATCH("CAB2D Field",INDIRECT("'"&amp;M102&amp;"'!"&amp;"A1"&amp;":"&amp;"BZ1"),0)+64)&amp;"100")))=FALSE),0)))</f>
        <v/>
      </c>
      <c r="U102" s="139" t="str">
        <f t="array" aca="1" ref="U102" ca="1">IF(M102="N/A",H102,IF(ISERROR(MATCH(1,--(ISERROR(SEARCH($D102,INDIRECT("'"&amp;M102&amp;"'!"&amp;CHAR(MATCH("CAB2D Field",INDIRECT("'"&amp;M102&amp;"'!"&amp;"A1"&amp;":"&amp;"BZ1"),0)+64)&amp;"1"&amp;":"&amp;CHAR(MATCH("CAB2D Field",INDIRECT("'"&amp;M102&amp;"'!"&amp;"A1"&amp;":"&amp;"BZ1"),0)+64)&amp;"100")))=FALSE),0)),"",INDEX(INDIRECT("'"&amp;M102&amp;"'!"&amp;CHAR(MATCH("Data type",INDIRECT("'"&amp;M102&amp;"'!"&amp;"A1"&amp;":"&amp;"BZ1"),0)+64)&amp;"1"&amp;":"&amp;CHAR(MATCH("Data type",INDIRECT("'"&amp;M102&amp;"'!"&amp;"A1"&amp;":"&amp;"BZ1"),0)+64)&amp;"100"),MATCH(1,--(ISERROR(SEARCH($D102,INDIRECT("'"&amp;M102&amp;"'!"&amp;CHAR(MATCH("CAB2D Field",INDIRECT("'"&amp;M102&amp;"'!"&amp;"A1"&amp;":"&amp;"BZ1"),0)+64)&amp;"1"&amp;":"&amp;CHAR(MATCH("CAB2D Field",INDIRECT("'"&amp;M102&amp;"'!"&amp;"A1"&amp;":"&amp;"BZ1"),0)+64)&amp;"100")))=FALSE),0))))</f>
        <v/>
      </c>
    </row>
    <row r="103" spans="1:21" x14ac:dyDescent="0.25">
      <c r="A103" s="133">
        <f t="shared" si="7"/>
        <v>100</v>
      </c>
      <c r="B103" s="139" t="s">
        <v>1641</v>
      </c>
      <c r="C103" s="139">
        <v>3</v>
      </c>
      <c r="D103" s="140" t="s">
        <v>1645</v>
      </c>
      <c r="E103" s="139" t="s">
        <v>1516</v>
      </c>
      <c r="F103" s="139"/>
      <c r="G103" s="139">
        <v>70</v>
      </c>
      <c r="H103" s="139" t="s">
        <v>170</v>
      </c>
      <c r="I103" s="139">
        <v>5</v>
      </c>
      <c r="J103" s="139" t="s">
        <v>1517</v>
      </c>
      <c r="K103" s="139"/>
      <c r="L103" s="140" t="s">
        <v>1518</v>
      </c>
      <c r="M103" s="139" t="s">
        <v>1644</v>
      </c>
      <c r="N103" s="139" t="str">
        <f t="array" aca="1" ref="N103" ca="1">IF(ISERROR(MATCH(1,--(ISERROR(SEARCH($D103,INDIRECT("'"&amp;M103&amp;"'!"&amp;CHAR(MATCH("CAB2D Field",INDIRECT("'"&amp;M103&amp;"'!"&amp;"A1"&amp;":"&amp;"BZ1"),0)+64)&amp;"1"&amp;":"&amp;CHAR(MATCH("CAB2D Field",INDIRECT("'"&amp;M103&amp;"'!"&amp;"A1"&amp;":"&amp;"BZ1"),0)+64)&amp;"100")))=FALSE),0)),"",INDEX(INDIRECT("'"&amp;M103&amp;"'!"&amp;CHAR(MATCH("Token",INDIRECT("'"&amp;M103&amp;"'!"&amp;"A1"&amp;":"&amp;"BZ1"),0)+64)&amp;"1"&amp;":"&amp;CHAR(MATCH("Token",INDIRECT("'"&amp;M103&amp;"'!"&amp;"A1"&amp;":"&amp;"BZ1"),0)+64)&amp;"100"),MATCH(1,--(ISERROR(SEARCH($D103,INDIRECT("'"&amp;M103&amp;"'!"&amp;CHAR(MATCH("CAB2D Field",INDIRECT("'"&amp;M103&amp;"'!"&amp;"A1"&amp;":"&amp;"BZ1"),0)+64)&amp;"1"&amp;":"&amp;CHAR(MATCH("CAB2D Field",INDIRECT("'"&amp;M103&amp;"'!"&amp;"A1"&amp;":"&amp;"BZ1"),0)+64)&amp;"100")))=FALSE),0)))</f>
        <v/>
      </c>
      <c r="O103" s="139" t="str">
        <f t="shared" ca="1" si="10"/>
        <v/>
      </c>
      <c r="P103" s="139"/>
      <c r="Q103" s="139" t="str">
        <f t="array" aca="1" ref="Q103" ca="1">IF(ISERROR(MATCH($D103,INDIRECT("'"&amp;P103&amp;"'!"&amp;CHAR(MATCH("CAB2D Field",INDIRECT("'"&amp;P103&amp;"'!"&amp;"A1"&amp;":"&amp;"BZ1"),0)+64)&amp;"1"&amp;":"&amp;CHAR(MATCH("CAB2D Field",INDIRECT("'"&amp;P103&amp;"'!"&amp;"A1"&amp;":"&amp;"BZ1"),0)+64)&amp;"100"),0)),"",INDEX(INDIRECT("'"&amp;P103&amp;"'!"&amp;CHAR(MATCH("Token",INDIRECT("'"&amp;P103&amp;"'!"&amp;"A1"&amp;":"&amp;"BZ1"),0)+64)&amp;"1"&amp;":"&amp;CHAR(MATCH("Token",INDIRECT("'"&amp;P103&amp;"'!"&amp;"A1"&amp;":"&amp;"BZ1"),0)+64)&amp;"100"),MATCH($D103,INDIRECT("'"&amp;P103&amp;"'!"&amp;CHAR(MATCH("CAB2D Field",INDIRECT("'"&amp;P103&amp;"'!"&amp;"A1"&amp;":"&amp;"BZ1"),0)+64)&amp;"1"&amp;":"&amp;CHAR(MATCH("CAB2D Field",INDIRECT("'"&amp;P103&amp;"'!"&amp;"A1"&amp;":"&amp;"BZ1"),0)+64)&amp;"100"),0)))</f>
        <v/>
      </c>
      <c r="R103" s="139" t="str">
        <f t="array" aca="1" ref="R103" ca="1">IF(ISERROR(MATCH($D103,INDIRECT("'"&amp;P103&amp;"'!"&amp;CHAR(MATCH("CAB2D Field",INDIRECT("'"&amp;P103&amp;"'!"&amp;"A1"&amp;":"&amp;"BZ1"),0)+64)&amp;"1"&amp;":"&amp;CHAR(MATCH("CAB2D Field",INDIRECT("'"&amp;P103&amp;"'!"&amp;"A1"&amp;":"&amp;"BZ1"),0)+64)&amp;"100"),0)),"",INDEX(INDIRECT("'"&amp;P103&amp;"'!"&amp;CHAR(MATCH("Length",INDIRECT("'"&amp;P103&amp;"'!"&amp;"A1"&amp;":"&amp;"BZ1"),0)+64)&amp;"1"&amp;":"&amp;CHAR(MATCH("Length",INDIRECT("'"&amp;P103&amp;"'!"&amp;"A1"&amp;":"&amp;"BZ1"),0)+64)&amp;"100"),MATCH($D103,INDIRECT("'"&amp;P103&amp;"'!"&amp;CHAR(MATCH("CAB2D Field",INDIRECT("'"&amp;P103&amp;"'!"&amp;"A1"&amp;":"&amp;"BZ1"),0)+64)&amp;"1"&amp;":"&amp;CHAR(MATCH("CAB2D Field",INDIRECT("'"&amp;P103&amp;"'!"&amp;"A1"&amp;":"&amp;"BZ1"),0)+64)&amp;"100"),0)))</f>
        <v/>
      </c>
      <c r="S103" s="139">
        <f t="shared" ca="1" si="11"/>
        <v>70</v>
      </c>
      <c r="T103" s="139" t="str">
        <f t="array" aca="1" ref="T103" ca="1">IF(ISERROR(MATCH(1,--(ISERROR(SEARCH($D103,INDIRECT("'"&amp;M103&amp;"'!"&amp;CHAR(MATCH("CAB2D Field",INDIRECT("'"&amp;M103&amp;"'!"&amp;"A1"&amp;":"&amp;"BZ1"),0)+64)&amp;"1"&amp;":"&amp;CHAR(MATCH("CAB2D Field",INDIRECT("'"&amp;M103&amp;"'!"&amp;"A1"&amp;":"&amp;"BZ1"),0)+64)&amp;"100")))=FALSE),0)),"",INDEX(INDIRECT("'"&amp;M103&amp;"'!"&amp;CHAR(MATCH("Optional mandatory",INDIRECT("'"&amp;M103&amp;"'!"&amp;"A1"&amp;":"&amp;"BZ1"),0)+64)&amp;"1"&amp;":"&amp;CHAR(MATCH("Optional mandatory",INDIRECT("'"&amp;M103&amp;"'!"&amp;"A1"&amp;":"&amp;"BZ1"),0)+64)&amp;"100"),MATCH(1,--(ISERROR(SEARCH($D103,INDIRECT("'"&amp;M103&amp;"'!"&amp;CHAR(MATCH("CAB2D Field",INDIRECT("'"&amp;M103&amp;"'!"&amp;"A1"&amp;":"&amp;"BZ1"),0)+64)&amp;"1"&amp;":"&amp;CHAR(MATCH("CAB2D Field",INDIRECT("'"&amp;M103&amp;"'!"&amp;"A1"&amp;":"&amp;"BZ1"),0)+64)&amp;"100")))=FALSE),0)))</f>
        <v/>
      </c>
      <c r="U103" s="139" t="str">
        <f t="array" aca="1" ref="U103" ca="1">IF(M103="N/A",H103,IF(ISERROR(MATCH(1,--(ISERROR(SEARCH($D103,INDIRECT("'"&amp;M103&amp;"'!"&amp;CHAR(MATCH("CAB2D Field",INDIRECT("'"&amp;M103&amp;"'!"&amp;"A1"&amp;":"&amp;"BZ1"),0)+64)&amp;"1"&amp;":"&amp;CHAR(MATCH("CAB2D Field",INDIRECT("'"&amp;M103&amp;"'!"&amp;"A1"&amp;":"&amp;"BZ1"),0)+64)&amp;"100")))=FALSE),0)),"",INDEX(INDIRECT("'"&amp;M103&amp;"'!"&amp;CHAR(MATCH("Data type",INDIRECT("'"&amp;M103&amp;"'!"&amp;"A1"&amp;":"&amp;"BZ1"),0)+64)&amp;"1"&amp;":"&amp;CHAR(MATCH("Data type",INDIRECT("'"&amp;M103&amp;"'!"&amp;"A1"&amp;":"&amp;"BZ1"),0)+64)&amp;"100"),MATCH(1,--(ISERROR(SEARCH($D103,INDIRECT("'"&amp;M103&amp;"'!"&amp;CHAR(MATCH("CAB2D Field",INDIRECT("'"&amp;M103&amp;"'!"&amp;"A1"&amp;":"&amp;"BZ1"),0)+64)&amp;"1"&amp;":"&amp;CHAR(MATCH("CAB2D Field",INDIRECT("'"&amp;M103&amp;"'!"&amp;"A1"&amp;":"&amp;"BZ1"),0)+64)&amp;"100")))=FALSE),0))))</f>
        <v/>
      </c>
    </row>
    <row r="104" spans="1:21" x14ac:dyDescent="0.25">
      <c r="A104" s="133">
        <f t="shared" si="7"/>
        <v>101</v>
      </c>
      <c r="B104" s="139" t="s">
        <v>1641</v>
      </c>
      <c r="C104" s="139">
        <v>4</v>
      </c>
      <c r="D104" s="140" t="s">
        <v>1646</v>
      </c>
      <c r="E104" s="139" t="s">
        <v>1519</v>
      </c>
      <c r="F104" s="139"/>
      <c r="G104" s="139">
        <v>35</v>
      </c>
      <c r="H104" s="139" t="s">
        <v>170</v>
      </c>
      <c r="I104" s="139">
        <v>10</v>
      </c>
      <c r="J104" s="139" t="s">
        <v>1517</v>
      </c>
      <c r="K104" s="139"/>
      <c r="L104" s="140" t="s">
        <v>1520</v>
      </c>
      <c r="M104" s="139" t="s">
        <v>1644</v>
      </c>
      <c r="N104" s="139" t="str">
        <f t="array" aca="1" ref="N104" ca="1">IF(ISERROR(MATCH(1,--(ISERROR(SEARCH($D104,INDIRECT("'"&amp;M104&amp;"'!"&amp;CHAR(MATCH("CAB2D Field",INDIRECT("'"&amp;M104&amp;"'!"&amp;"A1"&amp;":"&amp;"BZ1"),0)+64)&amp;"1"&amp;":"&amp;CHAR(MATCH("CAB2D Field",INDIRECT("'"&amp;M104&amp;"'!"&amp;"A1"&amp;":"&amp;"BZ1"),0)+64)&amp;"100")))=FALSE),0)),"",INDEX(INDIRECT("'"&amp;M104&amp;"'!"&amp;CHAR(MATCH("Token",INDIRECT("'"&amp;M104&amp;"'!"&amp;"A1"&amp;":"&amp;"BZ1"),0)+64)&amp;"1"&amp;":"&amp;CHAR(MATCH("Token",INDIRECT("'"&amp;M104&amp;"'!"&amp;"A1"&amp;":"&amp;"BZ1"),0)+64)&amp;"100"),MATCH(1,--(ISERROR(SEARCH($D104,INDIRECT("'"&amp;M104&amp;"'!"&amp;CHAR(MATCH("CAB2D Field",INDIRECT("'"&amp;M104&amp;"'!"&amp;"A1"&amp;":"&amp;"BZ1"),0)+64)&amp;"1"&amp;":"&amp;CHAR(MATCH("CAB2D Field",INDIRECT("'"&amp;M104&amp;"'!"&amp;"A1"&amp;":"&amp;"BZ1"),0)+64)&amp;"100")))=FALSE),0)))</f>
        <v/>
      </c>
      <c r="O104" s="139" t="str">
        <f t="shared" ca="1" si="10"/>
        <v/>
      </c>
      <c r="P104" s="139"/>
      <c r="Q104" s="139" t="str">
        <f t="array" aca="1" ref="Q104" ca="1">IF(ISERROR(MATCH($D104,INDIRECT("'"&amp;P104&amp;"'!"&amp;CHAR(MATCH("CAB2D Field",INDIRECT("'"&amp;P104&amp;"'!"&amp;"A1"&amp;":"&amp;"BZ1"),0)+64)&amp;"1"&amp;":"&amp;CHAR(MATCH("CAB2D Field",INDIRECT("'"&amp;P104&amp;"'!"&amp;"A1"&amp;":"&amp;"BZ1"),0)+64)&amp;"100"),0)),"",INDEX(INDIRECT("'"&amp;P104&amp;"'!"&amp;CHAR(MATCH("Token",INDIRECT("'"&amp;P104&amp;"'!"&amp;"A1"&amp;":"&amp;"BZ1"),0)+64)&amp;"1"&amp;":"&amp;CHAR(MATCH("Token",INDIRECT("'"&amp;P104&amp;"'!"&amp;"A1"&amp;":"&amp;"BZ1"),0)+64)&amp;"100"),MATCH($D104,INDIRECT("'"&amp;P104&amp;"'!"&amp;CHAR(MATCH("CAB2D Field",INDIRECT("'"&amp;P104&amp;"'!"&amp;"A1"&amp;":"&amp;"BZ1"),0)+64)&amp;"1"&amp;":"&amp;CHAR(MATCH("CAB2D Field",INDIRECT("'"&amp;P104&amp;"'!"&amp;"A1"&amp;":"&amp;"BZ1"),0)+64)&amp;"100"),0)))</f>
        <v/>
      </c>
      <c r="R104" s="139" t="str">
        <f t="array" aca="1" ref="R104" ca="1">IF(ISERROR(MATCH($D104,INDIRECT("'"&amp;P104&amp;"'!"&amp;CHAR(MATCH("CAB2D Field",INDIRECT("'"&amp;P104&amp;"'!"&amp;"A1"&amp;":"&amp;"BZ1"),0)+64)&amp;"1"&amp;":"&amp;CHAR(MATCH("CAB2D Field",INDIRECT("'"&amp;P104&amp;"'!"&amp;"A1"&amp;":"&amp;"BZ1"),0)+64)&amp;"100"),0)),"",INDEX(INDIRECT("'"&amp;P104&amp;"'!"&amp;CHAR(MATCH("Length",INDIRECT("'"&amp;P104&amp;"'!"&amp;"A1"&amp;":"&amp;"BZ1"),0)+64)&amp;"1"&amp;":"&amp;CHAR(MATCH("Length",INDIRECT("'"&amp;P104&amp;"'!"&amp;"A1"&amp;":"&amp;"BZ1"),0)+64)&amp;"100"),MATCH($D104,INDIRECT("'"&amp;P104&amp;"'!"&amp;CHAR(MATCH("CAB2D Field",INDIRECT("'"&amp;P104&amp;"'!"&amp;"A1"&amp;":"&amp;"BZ1"),0)+64)&amp;"1"&amp;":"&amp;CHAR(MATCH("CAB2D Field",INDIRECT("'"&amp;P104&amp;"'!"&amp;"A1"&amp;":"&amp;"BZ1"),0)+64)&amp;"100"),0)))</f>
        <v/>
      </c>
      <c r="S104" s="139">
        <f t="shared" ca="1" si="11"/>
        <v>35</v>
      </c>
      <c r="T104" s="139" t="str">
        <f t="array" aca="1" ref="T104" ca="1">IF(ISERROR(MATCH(1,--(ISERROR(SEARCH($D104,INDIRECT("'"&amp;M104&amp;"'!"&amp;CHAR(MATCH("CAB2D Field",INDIRECT("'"&amp;M104&amp;"'!"&amp;"A1"&amp;":"&amp;"BZ1"),0)+64)&amp;"1"&amp;":"&amp;CHAR(MATCH("CAB2D Field",INDIRECT("'"&amp;M104&amp;"'!"&amp;"A1"&amp;":"&amp;"BZ1"),0)+64)&amp;"100")))=FALSE),0)),"",INDEX(INDIRECT("'"&amp;M104&amp;"'!"&amp;CHAR(MATCH("Optional mandatory",INDIRECT("'"&amp;M104&amp;"'!"&amp;"A1"&amp;":"&amp;"BZ1"),0)+64)&amp;"1"&amp;":"&amp;CHAR(MATCH("Optional mandatory",INDIRECT("'"&amp;M104&amp;"'!"&amp;"A1"&amp;":"&amp;"BZ1"),0)+64)&amp;"100"),MATCH(1,--(ISERROR(SEARCH($D104,INDIRECT("'"&amp;M104&amp;"'!"&amp;CHAR(MATCH("CAB2D Field",INDIRECT("'"&amp;M104&amp;"'!"&amp;"A1"&amp;":"&amp;"BZ1"),0)+64)&amp;"1"&amp;":"&amp;CHAR(MATCH("CAB2D Field",INDIRECT("'"&amp;M104&amp;"'!"&amp;"A1"&amp;":"&amp;"BZ1"),0)+64)&amp;"100")))=FALSE),0)))</f>
        <v/>
      </c>
      <c r="U104" s="139" t="str">
        <f t="array" aca="1" ref="U104" ca="1">IF(M104="N/A",H104,IF(ISERROR(MATCH(1,--(ISERROR(SEARCH($D104,INDIRECT("'"&amp;M104&amp;"'!"&amp;CHAR(MATCH("CAB2D Field",INDIRECT("'"&amp;M104&amp;"'!"&amp;"A1"&amp;":"&amp;"BZ1"),0)+64)&amp;"1"&amp;":"&amp;CHAR(MATCH("CAB2D Field",INDIRECT("'"&amp;M104&amp;"'!"&amp;"A1"&amp;":"&amp;"BZ1"),0)+64)&amp;"100")))=FALSE),0)),"",INDEX(INDIRECT("'"&amp;M104&amp;"'!"&amp;CHAR(MATCH("Data type",INDIRECT("'"&amp;M104&amp;"'!"&amp;"A1"&amp;":"&amp;"BZ1"),0)+64)&amp;"1"&amp;":"&amp;CHAR(MATCH("Data type",INDIRECT("'"&amp;M104&amp;"'!"&amp;"A1"&amp;":"&amp;"BZ1"),0)+64)&amp;"100"),MATCH(1,--(ISERROR(SEARCH($D104,INDIRECT("'"&amp;M104&amp;"'!"&amp;CHAR(MATCH("CAB2D Field",INDIRECT("'"&amp;M104&amp;"'!"&amp;"A1"&amp;":"&amp;"BZ1"),0)+64)&amp;"1"&amp;":"&amp;CHAR(MATCH("CAB2D Field",INDIRECT("'"&amp;M104&amp;"'!"&amp;"A1"&amp;":"&amp;"BZ1"),0)+64)&amp;"100")))=FALSE),0))))</f>
        <v/>
      </c>
    </row>
    <row r="105" spans="1:21" x14ac:dyDescent="0.25">
      <c r="A105" s="133">
        <f t="shared" si="7"/>
        <v>102</v>
      </c>
      <c r="B105" s="139" t="s">
        <v>1641</v>
      </c>
      <c r="C105" s="139">
        <v>5</v>
      </c>
      <c r="D105" s="140" t="s">
        <v>1647</v>
      </c>
      <c r="E105" s="139" t="s">
        <v>1521</v>
      </c>
      <c r="F105" s="139"/>
      <c r="G105" s="139">
        <v>35</v>
      </c>
      <c r="H105" s="139" t="s">
        <v>170</v>
      </c>
      <c r="I105" s="139" t="s">
        <v>1493</v>
      </c>
      <c r="J105" s="139" t="s">
        <v>1517</v>
      </c>
      <c r="K105" s="139">
        <v>4</v>
      </c>
      <c r="L105" s="140" t="s">
        <v>1522</v>
      </c>
      <c r="M105" s="139" t="s">
        <v>1644</v>
      </c>
      <c r="N105" s="139" t="str">
        <f t="array" aca="1" ref="N105" ca="1">IF(ISERROR(MATCH(1,--(ISERROR(SEARCH($D105,INDIRECT("'"&amp;M105&amp;"'!"&amp;CHAR(MATCH("CAB2D Field",INDIRECT("'"&amp;M105&amp;"'!"&amp;"A1"&amp;":"&amp;"BZ1"),0)+64)&amp;"1"&amp;":"&amp;CHAR(MATCH("CAB2D Field",INDIRECT("'"&amp;M105&amp;"'!"&amp;"A1"&amp;":"&amp;"BZ1"),0)+64)&amp;"100")))=FALSE),0)),"",INDEX(INDIRECT("'"&amp;M105&amp;"'!"&amp;CHAR(MATCH("Token",INDIRECT("'"&amp;M105&amp;"'!"&amp;"A1"&amp;":"&amp;"BZ1"),0)+64)&amp;"1"&amp;":"&amp;CHAR(MATCH("Token",INDIRECT("'"&amp;M105&amp;"'!"&amp;"A1"&amp;":"&amp;"BZ1"),0)+64)&amp;"100"),MATCH(1,--(ISERROR(SEARCH($D105,INDIRECT("'"&amp;M105&amp;"'!"&amp;CHAR(MATCH("CAB2D Field",INDIRECT("'"&amp;M105&amp;"'!"&amp;"A1"&amp;":"&amp;"BZ1"),0)+64)&amp;"1"&amp;":"&amp;CHAR(MATCH("CAB2D Field",INDIRECT("'"&amp;M105&amp;"'!"&amp;"A1"&amp;":"&amp;"BZ1"),0)+64)&amp;"100")))=FALSE),0)))</f>
        <v/>
      </c>
      <c r="O105" s="139" t="str">
        <f t="shared" ca="1" si="10"/>
        <v/>
      </c>
      <c r="P105" s="139"/>
      <c r="Q105" s="139" t="str">
        <f t="array" aca="1" ref="Q105" ca="1">IF(ISERROR(MATCH($D105,INDIRECT("'"&amp;P105&amp;"'!"&amp;CHAR(MATCH("CAB2D Field",INDIRECT("'"&amp;P105&amp;"'!"&amp;"A1"&amp;":"&amp;"BZ1"),0)+64)&amp;"1"&amp;":"&amp;CHAR(MATCH("CAB2D Field",INDIRECT("'"&amp;P105&amp;"'!"&amp;"A1"&amp;":"&amp;"BZ1"),0)+64)&amp;"100"),0)),"",INDEX(INDIRECT("'"&amp;P105&amp;"'!"&amp;CHAR(MATCH("Token",INDIRECT("'"&amp;P105&amp;"'!"&amp;"A1"&amp;":"&amp;"BZ1"),0)+64)&amp;"1"&amp;":"&amp;CHAR(MATCH("Token",INDIRECT("'"&amp;P105&amp;"'!"&amp;"A1"&amp;":"&amp;"BZ1"),0)+64)&amp;"100"),MATCH($D105,INDIRECT("'"&amp;P105&amp;"'!"&amp;CHAR(MATCH("CAB2D Field",INDIRECT("'"&amp;P105&amp;"'!"&amp;"A1"&amp;":"&amp;"BZ1"),0)+64)&amp;"1"&amp;":"&amp;CHAR(MATCH("CAB2D Field",INDIRECT("'"&amp;P105&amp;"'!"&amp;"A1"&amp;":"&amp;"BZ1"),0)+64)&amp;"100"),0)))</f>
        <v/>
      </c>
      <c r="R105" s="139" t="str">
        <f t="array" aca="1" ref="R105" ca="1">IF(ISERROR(MATCH($D105,INDIRECT("'"&amp;P105&amp;"'!"&amp;CHAR(MATCH("CAB2D Field",INDIRECT("'"&amp;P105&amp;"'!"&amp;"A1"&amp;":"&amp;"BZ1"),0)+64)&amp;"1"&amp;":"&amp;CHAR(MATCH("CAB2D Field",INDIRECT("'"&amp;P105&amp;"'!"&amp;"A1"&amp;":"&amp;"BZ1"),0)+64)&amp;"100"),0)),"",INDEX(INDIRECT("'"&amp;P105&amp;"'!"&amp;CHAR(MATCH("Length",INDIRECT("'"&amp;P105&amp;"'!"&amp;"A1"&amp;":"&amp;"BZ1"),0)+64)&amp;"1"&amp;":"&amp;CHAR(MATCH("Length",INDIRECT("'"&amp;P105&amp;"'!"&amp;"A1"&amp;":"&amp;"BZ1"),0)+64)&amp;"100"),MATCH($D105,INDIRECT("'"&amp;P105&amp;"'!"&amp;CHAR(MATCH("CAB2D Field",INDIRECT("'"&amp;P105&amp;"'!"&amp;"A1"&amp;":"&amp;"BZ1"),0)+64)&amp;"1"&amp;":"&amp;CHAR(MATCH("CAB2D Field",INDIRECT("'"&amp;P105&amp;"'!"&amp;"A1"&amp;":"&amp;"BZ1"),0)+64)&amp;"100"),0)))</f>
        <v/>
      </c>
      <c r="S105" s="139">
        <f t="shared" ca="1" si="11"/>
        <v>35</v>
      </c>
      <c r="T105" s="139" t="str">
        <f t="array" aca="1" ref="T105" ca="1">IF(ISERROR(MATCH(1,--(ISERROR(SEARCH($D105,INDIRECT("'"&amp;M105&amp;"'!"&amp;CHAR(MATCH("CAB2D Field",INDIRECT("'"&amp;M105&amp;"'!"&amp;"A1"&amp;":"&amp;"BZ1"),0)+64)&amp;"1"&amp;":"&amp;CHAR(MATCH("CAB2D Field",INDIRECT("'"&amp;M105&amp;"'!"&amp;"A1"&amp;":"&amp;"BZ1"),0)+64)&amp;"100")))=FALSE),0)),"",INDEX(INDIRECT("'"&amp;M105&amp;"'!"&amp;CHAR(MATCH("Optional mandatory",INDIRECT("'"&amp;M105&amp;"'!"&amp;"A1"&amp;":"&amp;"BZ1"),0)+64)&amp;"1"&amp;":"&amp;CHAR(MATCH("Optional mandatory",INDIRECT("'"&amp;M105&amp;"'!"&amp;"A1"&amp;":"&amp;"BZ1"),0)+64)&amp;"100"),MATCH(1,--(ISERROR(SEARCH($D105,INDIRECT("'"&amp;M105&amp;"'!"&amp;CHAR(MATCH("CAB2D Field",INDIRECT("'"&amp;M105&amp;"'!"&amp;"A1"&amp;":"&amp;"BZ1"),0)+64)&amp;"1"&amp;":"&amp;CHAR(MATCH("CAB2D Field",INDIRECT("'"&amp;M105&amp;"'!"&amp;"A1"&amp;":"&amp;"BZ1"),0)+64)&amp;"100")))=FALSE),0)))</f>
        <v/>
      </c>
      <c r="U105" s="139" t="str">
        <f t="array" aca="1" ref="U105" ca="1">IF(M105="N/A",H105,IF(ISERROR(MATCH(1,--(ISERROR(SEARCH($D105,INDIRECT("'"&amp;M105&amp;"'!"&amp;CHAR(MATCH("CAB2D Field",INDIRECT("'"&amp;M105&amp;"'!"&amp;"A1"&amp;":"&amp;"BZ1"),0)+64)&amp;"1"&amp;":"&amp;CHAR(MATCH("CAB2D Field",INDIRECT("'"&amp;M105&amp;"'!"&amp;"A1"&amp;":"&amp;"BZ1"),0)+64)&amp;"100")))=FALSE),0)),"",INDEX(INDIRECT("'"&amp;M105&amp;"'!"&amp;CHAR(MATCH("Data type",INDIRECT("'"&amp;M105&amp;"'!"&amp;"A1"&amp;":"&amp;"BZ1"),0)+64)&amp;"1"&amp;":"&amp;CHAR(MATCH("Data type",INDIRECT("'"&amp;M105&amp;"'!"&amp;"A1"&amp;":"&amp;"BZ1"),0)+64)&amp;"100"),MATCH(1,--(ISERROR(SEARCH($D105,INDIRECT("'"&amp;M105&amp;"'!"&amp;CHAR(MATCH("CAB2D Field",INDIRECT("'"&amp;M105&amp;"'!"&amp;"A1"&amp;":"&amp;"BZ1"),0)+64)&amp;"1"&amp;":"&amp;CHAR(MATCH("CAB2D Field",INDIRECT("'"&amp;M105&amp;"'!"&amp;"A1"&amp;":"&amp;"BZ1"),0)+64)&amp;"100")))=FALSE),0))))</f>
        <v/>
      </c>
    </row>
    <row r="106" spans="1:21" x14ac:dyDescent="0.25">
      <c r="A106" s="133">
        <f t="shared" si="7"/>
        <v>103</v>
      </c>
      <c r="B106" s="139" t="s">
        <v>1641</v>
      </c>
      <c r="C106" s="139">
        <v>6</v>
      </c>
      <c r="D106" s="140" t="s">
        <v>1648</v>
      </c>
      <c r="E106" s="139" t="s">
        <v>1523</v>
      </c>
      <c r="F106" s="139"/>
      <c r="G106" s="139">
        <v>25</v>
      </c>
      <c r="H106" s="139" t="s">
        <v>170</v>
      </c>
      <c r="I106" s="139" t="s">
        <v>1493</v>
      </c>
      <c r="J106" s="139" t="s">
        <v>1517</v>
      </c>
      <c r="K106" s="139">
        <v>25</v>
      </c>
      <c r="L106" s="140" t="s">
        <v>1524</v>
      </c>
      <c r="M106" s="139" t="s">
        <v>1644</v>
      </c>
      <c r="N106" s="139" t="str">
        <f t="array" aca="1" ref="N106" ca="1">IF(ISERROR(MATCH(1,--(ISERROR(SEARCH($D106,INDIRECT("'"&amp;M106&amp;"'!"&amp;CHAR(MATCH("CAB2D Field",INDIRECT("'"&amp;M106&amp;"'!"&amp;"A1"&amp;":"&amp;"BZ1"),0)+64)&amp;"1"&amp;":"&amp;CHAR(MATCH("CAB2D Field",INDIRECT("'"&amp;M106&amp;"'!"&amp;"A1"&amp;":"&amp;"BZ1"),0)+64)&amp;"100")))=FALSE),0)),"",INDEX(INDIRECT("'"&amp;M106&amp;"'!"&amp;CHAR(MATCH("Token",INDIRECT("'"&amp;M106&amp;"'!"&amp;"A1"&amp;":"&amp;"BZ1"),0)+64)&amp;"1"&amp;":"&amp;CHAR(MATCH("Token",INDIRECT("'"&amp;M106&amp;"'!"&amp;"A1"&amp;":"&amp;"BZ1"),0)+64)&amp;"100"),MATCH(1,--(ISERROR(SEARCH($D106,INDIRECT("'"&amp;M106&amp;"'!"&amp;CHAR(MATCH("CAB2D Field",INDIRECT("'"&amp;M106&amp;"'!"&amp;"A1"&amp;":"&amp;"BZ1"),0)+64)&amp;"1"&amp;":"&amp;CHAR(MATCH("CAB2D Field",INDIRECT("'"&amp;M106&amp;"'!"&amp;"A1"&amp;":"&amp;"BZ1"),0)+64)&amp;"100")))=FALSE),0)))</f>
        <v/>
      </c>
      <c r="O106" s="139" t="str">
        <f t="shared" ca="1" si="10"/>
        <v/>
      </c>
      <c r="P106" s="139"/>
      <c r="Q106" s="139" t="str">
        <f t="array" aca="1" ref="Q106" ca="1">IF(ISERROR(MATCH($D106,INDIRECT("'"&amp;P106&amp;"'!"&amp;CHAR(MATCH("CAB2D Field",INDIRECT("'"&amp;P106&amp;"'!"&amp;"A1"&amp;":"&amp;"BZ1"),0)+64)&amp;"1"&amp;":"&amp;CHAR(MATCH("CAB2D Field",INDIRECT("'"&amp;P106&amp;"'!"&amp;"A1"&amp;":"&amp;"BZ1"),0)+64)&amp;"100"),0)),"",INDEX(INDIRECT("'"&amp;P106&amp;"'!"&amp;CHAR(MATCH("Token",INDIRECT("'"&amp;P106&amp;"'!"&amp;"A1"&amp;":"&amp;"BZ1"),0)+64)&amp;"1"&amp;":"&amp;CHAR(MATCH("Token",INDIRECT("'"&amp;P106&amp;"'!"&amp;"A1"&amp;":"&amp;"BZ1"),0)+64)&amp;"100"),MATCH($D106,INDIRECT("'"&amp;P106&amp;"'!"&amp;CHAR(MATCH("CAB2D Field",INDIRECT("'"&amp;P106&amp;"'!"&amp;"A1"&amp;":"&amp;"BZ1"),0)+64)&amp;"1"&amp;":"&amp;CHAR(MATCH("CAB2D Field",INDIRECT("'"&amp;P106&amp;"'!"&amp;"A1"&amp;":"&amp;"BZ1"),0)+64)&amp;"100"),0)))</f>
        <v/>
      </c>
      <c r="R106" s="139" t="str">
        <f t="array" aca="1" ref="R106" ca="1">IF(ISERROR(MATCH($D106,INDIRECT("'"&amp;P106&amp;"'!"&amp;CHAR(MATCH("CAB2D Field",INDIRECT("'"&amp;P106&amp;"'!"&amp;"A1"&amp;":"&amp;"BZ1"),0)+64)&amp;"1"&amp;":"&amp;CHAR(MATCH("CAB2D Field",INDIRECT("'"&amp;P106&amp;"'!"&amp;"A1"&amp;":"&amp;"BZ1"),0)+64)&amp;"100"),0)),"",INDEX(INDIRECT("'"&amp;P106&amp;"'!"&amp;CHAR(MATCH("Length",INDIRECT("'"&amp;P106&amp;"'!"&amp;"A1"&amp;":"&amp;"BZ1"),0)+64)&amp;"1"&amp;":"&amp;CHAR(MATCH("Length",INDIRECT("'"&amp;P106&amp;"'!"&amp;"A1"&amp;":"&amp;"BZ1"),0)+64)&amp;"100"),MATCH($D106,INDIRECT("'"&amp;P106&amp;"'!"&amp;CHAR(MATCH("CAB2D Field",INDIRECT("'"&amp;P106&amp;"'!"&amp;"A1"&amp;":"&amp;"BZ1"),0)+64)&amp;"1"&amp;":"&amp;CHAR(MATCH("CAB2D Field",INDIRECT("'"&amp;P106&amp;"'!"&amp;"A1"&amp;":"&amp;"BZ1"),0)+64)&amp;"100"),0)))</f>
        <v/>
      </c>
      <c r="S106" s="139">
        <f t="shared" ca="1" si="11"/>
        <v>25</v>
      </c>
      <c r="T106" s="139" t="str">
        <f t="array" aca="1" ref="T106" ca="1">IF(ISERROR(MATCH(1,--(ISERROR(SEARCH($D106,INDIRECT("'"&amp;M106&amp;"'!"&amp;CHAR(MATCH("CAB2D Field",INDIRECT("'"&amp;M106&amp;"'!"&amp;"A1"&amp;":"&amp;"BZ1"),0)+64)&amp;"1"&amp;":"&amp;CHAR(MATCH("CAB2D Field",INDIRECT("'"&amp;M106&amp;"'!"&amp;"A1"&amp;":"&amp;"BZ1"),0)+64)&amp;"100")))=FALSE),0)),"",INDEX(INDIRECT("'"&amp;M106&amp;"'!"&amp;CHAR(MATCH("Optional mandatory",INDIRECT("'"&amp;M106&amp;"'!"&amp;"A1"&amp;":"&amp;"BZ1"),0)+64)&amp;"1"&amp;":"&amp;CHAR(MATCH("Optional mandatory",INDIRECT("'"&amp;M106&amp;"'!"&amp;"A1"&amp;":"&amp;"BZ1"),0)+64)&amp;"100"),MATCH(1,--(ISERROR(SEARCH($D106,INDIRECT("'"&amp;M106&amp;"'!"&amp;CHAR(MATCH("CAB2D Field",INDIRECT("'"&amp;M106&amp;"'!"&amp;"A1"&amp;":"&amp;"BZ1"),0)+64)&amp;"1"&amp;":"&amp;CHAR(MATCH("CAB2D Field",INDIRECT("'"&amp;M106&amp;"'!"&amp;"A1"&amp;":"&amp;"BZ1"),0)+64)&amp;"100")))=FALSE),0)))</f>
        <v/>
      </c>
      <c r="U106" s="139" t="str">
        <f t="array" aca="1" ref="U106" ca="1">IF(M106="N/A",H106,IF(ISERROR(MATCH(1,--(ISERROR(SEARCH($D106,INDIRECT("'"&amp;M106&amp;"'!"&amp;CHAR(MATCH("CAB2D Field",INDIRECT("'"&amp;M106&amp;"'!"&amp;"A1"&amp;":"&amp;"BZ1"),0)+64)&amp;"1"&amp;":"&amp;CHAR(MATCH("CAB2D Field",INDIRECT("'"&amp;M106&amp;"'!"&amp;"A1"&amp;":"&amp;"BZ1"),0)+64)&amp;"100")))=FALSE),0)),"",INDEX(INDIRECT("'"&amp;M106&amp;"'!"&amp;CHAR(MATCH("Data type",INDIRECT("'"&amp;M106&amp;"'!"&amp;"A1"&amp;":"&amp;"BZ1"),0)+64)&amp;"1"&amp;":"&amp;CHAR(MATCH("Data type",INDIRECT("'"&amp;M106&amp;"'!"&amp;"A1"&amp;":"&amp;"BZ1"),0)+64)&amp;"100"),MATCH(1,--(ISERROR(SEARCH($D106,INDIRECT("'"&amp;M106&amp;"'!"&amp;CHAR(MATCH("CAB2D Field",INDIRECT("'"&amp;M106&amp;"'!"&amp;"A1"&amp;":"&amp;"BZ1"),0)+64)&amp;"1"&amp;":"&amp;CHAR(MATCH("CAB2D Field",INDIRECT("'"&amp;M106&amp;"'!"&amp;"A1"&amp;":"&amp;"BZ1"),0)+64)&amp;"100")))=FALSE),0))))</f>
        <v/>
      </c>
    </row>
    <row r="107" spans="1:21" x14ac:dyDescent="0.25">
      <c r="A107" s="133">
        <f t="shared" si="7"/>
        <v>104</v>
      </c>
      <c r="B107" s="139" t="s">
        <v>1641</v>
      </c>
      <c r="C107" s="139">
        <v>7</v>
      </c>
      <c r="D107" s="140" t="s">
        <v>1649</v>
      </c>
      <c r="E107" s="139" t="s">
        <v>1525</v>
      </c>
      <c r="F107" s="139"/>
      <c r="G107" s="139">
        <v>25</v>
      </c>
      <c r="H107" s="139" t="s">
        <v>170</v>
      </c>
      <c r="I107" s="139">
        <v>10</v>
      </c>
      <c r="J107" s="139" t="s">
        <v>1517</v>
      </c>
      <c r="K107" s="139"/>
      <c r="L107" s="140" t="s">
        <v>1524</v>
      </c>
      <c r="M107" s="139" t="s">
        <v>1644</v>
      </c>
      <c r="N107" s="139" t="str">
        <f t="array" aca="1" ref="N107" ca="1">IF(ISERROR(MATCH(1,--(ISERROR(SEARCH($D107,INDIRECT("'"&amp;M107&amp;"'!"&amp;CHAR(MATCH("CAB2D Field",INDIRECT("'"&amp;M107&amp;"'!"&amp;"A1"&amp;":"&amp;"BZ1"),0)+64)&amp;"1"&amp;":"&amp;CHAR(MATCH("CAB2D Field",INDIRECT("'"&amp;M107&amp;"'!"&amp;"A1"&amp;":"&amp;"BZ1"),0)+64)&amp;"100")))=FALSE),0)),"",INDEX(INDIRECT("'"&amp;M107&amp;"'!"&amp;CHAR(MATCH("Token",INDIRECT("'"&amp;M107&amp;"'!"&amp;"A1"&amp;":"&amp;"BZ1"),0)+64)&amp;"1"&amp;":"&amp;CHAR(MATCH("Token",INDIRECT("'"&amp;M107&amp;"'!"&amp;"A1"&amp;":"&amp;"BZ1"),0)+64)&amp;"100"),MATCH(1,--(ISERROR(SEARCH($D107,INDIRECT("'"&amp;M107&amp;"'!"&amp;CHAR(MATCH("CAB2D Field",INDIRECT("'"&amp;M107&amp;"'!"&amp;"A1"&amp;":"&amp;"BZ1"),0)+64)&amp;"1"&amp;":"&amp;CHAR(MATCH("CAB2D Field",INDIRECT("'"&amp;M107&amp;"'!"&amp;"A1"&amp;":"&amp;"BZ1"),0)+64)&amp;"100")))=FALSE),0)))</f>
        <v/>
      </c>
      <c r="O107" s="139" t="str">
        <f t="shared" ca="1" si="10"/>
        <v/>
      </c>
      <c r="P107" s="139"/>
      <c r="Q107" s="139" t="str">
        <f t="array" aca="1" ref="Q107" ca="1">IF(ISERROR(MATCH($D107,INDIRECT("'"&amp;P107&amp;"'!"&amp;CHAR(MATCH("CAB2D Field",INDIRECT("'"&amp;P107&amp;"'!"&amp;"A1"&amp;":"&amp;"BZ1"),0)+64)&amp;"1"&amp;":"&amp;CHAR(MATCH("CAB2D Field",INDIRECT("'"&amp;P107&amp;"'!"&amp;"A1"&amp;":"&amp;"BZ1"),0)+64)&amp;"100"),0)),"",INDEX(INDIRECT("'"&amp;P107&amp;"'!"&amp;CHAR(MATCH("Token",INDIRECT("'"&amp;P107&amp;"'!"&amp;"A1"&amp;":"&amp;"BZ1"),0)+64)&amp;"1"&amp;":"&amp;CHAR(MATCH("Token",INDIRECT("'"&amp;P107&amp;"'!"&amp;"A1"&amp;":"&amp;"BZ1"),0)+64)&amp;"100"),MATCH($D107,INDIRECT("'"&amp;P107&amp;"'!"&amp;CHAR(MATCH("CAB2D Field",INDIRECT("'"&amp;P107&amp;"'!"&amp;"A1"&amp;":"&amp;"BZ1"),0)+64)&amp;"1"&amp;":"&amp;CHAR(MATCH("CAB2D Field",INDIRECT("'"&amp;P107&amp;"'!"&amp;"A1"&amp;":"&amp;"BZ1"),0)+64)&amp;"100"),0)))</f>
        <v/>
      </c>
      <c r="R107" s="139" t="str">
        <f t="array" aca="1" ref="R107" ca="1">IF(ISERROR(MATCH($D107,INDIRECT("'"&amp;P107&amp;"'!"&amp;CHAR(MATCH("CAB2D Field",INDIRECT("'"&amp;P107&amp;"'!"&amp;"A1"&amp;":"&amp;"BZ1"),0)+64)&amp;"1"&amp;":"&amp;CHAR(MATCH("CAB2D Field",INDIRECT("'"&amp;P107&amp;"'!"&amp;"A1"&amp;":"&amp;"BZ1"),0)+64)&amp;"100"),0)),"",INDEX(INDIRECT("'"&amp;P107&amp;"'!"&amp;CHAR(MATCH("Length",INDIRECT("'"&amp;P107&amp;"'!"&amp;"A1"&amp;":"&amp;"BZ1"),0)+64)&amp;"1"&amp;":"&amp;CHAR(MATCH("Length",INDIRECT("'"&amp;P107&amp;"'!"&amp;"A1"&amp;":"&amp;"BZ1"),0)+64)&amp;"100"),MATCH($D107,INDIRECT("'"&amp;P107&amp;"'!"&amp;CHAR(MATCH("CAB2D Field",INDIRECT("'"&amp;P107&amp;"'!"&amp;"A1"&amp;":"&amp;"BZ1"),0)+64)&amp;"1"&amp;":"&amp;CHAR(MATCH("CAB2D Field",INDIRECT("'"&amp;P107&amp;"'!"&amp;"A1"&amp;":"&amp;"BZ1"),0)+64)&amp;"100"),0)))</f>
        <v/>
      </c>
      <c r="S107" s="139">
        <f t="shared" ca="1" si="11"/>
        <v>25</v>
      </c>
      <c r="T107" s="139" t="str">
        <f t="array" aca="1" ref="T107" ca="1">IF(ISERROR(MATCH(1,--(ISERROR(SEARCH($D107,INDIRECT("'"&amp;M107&amp;"'!"&amp;CHAR(MATCH("CAB2D Field",INDIRECT("'"&amp;M107&amp;"'!"&amp;"A1"&amp;":"&amp;"BZ1"),0)+64)&amp;"1"&amp;":"&amp;CHAR(MATCH("CAB2D Field",INDIRECT("'"&amp;M107&amp;"'!"&amp;"A1"&amp;":"&amp;"BZ1"),0)+64)&amp;"100")))=FALSE),0)),"",INDEX(INDIRECT("'"&amp;M107&amp;"'!"&amp;CHAR(MATCH("Optional mandatory",INDIRECT("'"&amp;M107&amp;"'!"&amp;"A1"&amp;":"&amp;"BZ1"),0)+64)&amp;"1"&amp;":"&amp;CHAR(MATCH("Optional mandatory",INDIRECT("'"&amp;M107&amp;"'!"&amp;"A1"&amp;":"&amp;"BZ1"),0)+64)&amp;"100"),MATCH(1,--(ISERROR(SEARCH($D107,INDIRECT("'"&amp;M107&amp;"'!"&amp;CHAR(MATCH("CAB2D Field",INDIRECT("'"&amp;M107&amp;"'!"&amp;"A1"&amp;":"&amp;"BZ1"),0)+64)&amp;"1"&amp;":"&amp;CHAR(MATCH("CAB2D Field",INDIRECT("'"&amp;M107&amp;"'!"&amp;"A1"&amp;":"&amp;"BZ1"),0)+64)&amp;"100")))=FALSE),0)))</f>
        <v/>
      </c>
      <c r="U107" s="139" t="str">
        <f t="array" aca="1" ref="U107" ca="1">IF(M107="N/A",H107,IF(ISERROR(MATCH(1,--(ISERROR(SEARCH($D107,INDIRECT("'"&amp;M107&amp;"'!"&amp;CHAR(MATCH("CAB2D Field",INDIRECT("'"&amp;M107&amp;"'!"&amp;"A1"&amp;":"&amp;"BZ1"),0)+64)&amp;"1"&amp;":"&amp;CHAR(MATCH("CAB2D Field",INDIRECT("'"&amp;M107&amp;"'!"&amp;"A1"&amp;":"&amp;"BZ1"),0)+64)&amp;"100")))=FALSE),0)),"",INDEX(INDIRECT("'"&amp;M107&amp;"'!"&amp;CHAR(MATCH("Data type",INDIRECT("'"&amp;M107&amp;"'!"&amp;"A1"&amp;":"&amp;"BZ1"),0)+64)&amp;"1"&amp;":"&amp;CHAR(MATCH("Data type",INDIRECT("'"&amp;M107&amp;"'!"&amp;"A1"&amp;":"&amp;"BZ1"),0)+64)&amp;"100"),MATCH(1,--(ISERROR(SEARCH($D107,INDIRECT("'"&amp;M107&amp;"'!"&amp;CHAR(MATCH("CAB2D Field",INDIRECT("'"&amp;M107&amp;"'!"&amp;"A1"&amp;":"&amp;"BZ1"),0)+64)&amp;"1"&amp;":"&amp;CHAR(MATCH("CAB2D Field",INDIRECT("'"&amp;M107&amp;"'!"&amp;"A1"&amp;":"&amp;"BZ1"),0)+64)&amp;"100")))=FALSE),0))))</f>
        <v/>
      </c>
    </row>
    <row r="108" spans="1:21" x14ac:dyDescent="0.25">
      <c r="A108" s="133">
        <f t="shared" si="7"/>
        <v>105</v>
      </c>
      <c r="B108" s="139" t="s">
        <v>1641</v>
      </c>
      <c r="C108" s="139">
        <v>8</v>
      </c>
      <c r="D108" s="140" t="s">
        <v>1650</v>
      </c>
      <c r="E108" s="139" t="s">
        <v>1527</v>
      </c>
      <c r="F108" s="139"/>
      <c r="G108" s="139">
        <v>25</v>
      </c>
      <c r="H108" s="139" t="s">
        <v>170</v>
      </c>
      <c r="I108" s="139" t="s">
        <v>1493</v>
      </c>
      <c r="J108" s="139" t="s">
        <v>1517</v>
      </c>
      <c r="K108" s="139">
        <v>5</v>
      </c>
      <c r="L108" s="140" t="s">
        <v>1524</v>
      </c>
      <c r="M108" s="139" t="s">
        <v>1644</v>
      </c>
      <c r="N108" s="139" t="str">
        <f t="array" aca="1" ref="N108" ca="1">IF(ISERROR(MATCH(1,--(ISERROR(SEARCH($D108,INDIRECT("'"&amp;M108&amp;"'!"&amp;CHAR(MATCH("CAB2D Field",INDIRECT("'"&amp;M108&amp;"'!"&amp;"A1"&amp;":"&amp;"BZ1"),0)+64)&amp;"1"&amp;":"&amp;CHAR(MATCH("CAB2D Field",INDIRECT("'"&amp;M108&amp;"'!"&amp;"A1"&amp;":"&amp;"BZ1"),0)+64)&amp;"100")))=FALSE),0)),"",INDEX(INDIRECT("'"&amp;M108&amp;"'!"&amp;CHAR(MATCH("Token",INDIRECT("'"&amp;M108&amp;"'!"&amp;"A1"&amp;":"&amp;"BZ1"),0)+64)&amp;"1"&amp;":"&amp;CHAR(MATCH("Token",INDIRECT("'"&amp;M108&amp;"'!"&amp;"A1"&amp;":"&amp;"BZ1"),0)+64)&amp;"100"),MATCH(1,--(ISERROR(SEARCH($D108,INDIRECT("'"&amp;M108&amp;"'!"&amp;CHAR(MATCH("CAB2D Field",INDIRECT("'"&amp;M108&amp;"'!"&amp;"A1"&amp;":"&amp;"BZ1"),0)+64)&amp;"1"&amp;":"&amp;CHAR(MATCH("CAB2D Field",INDIRECT("'"&amp;M108&amp;"'!"&amp;"A1"&amp;":"&amp;"BZ1"),0)+64)&amp;"100")))=FALSE),0)))</f>
        <v/>
      </c>
      <c r="O108" s="139" t="str">
        <f t="shared" ca="1" si="10"/>
        <v/>
      </c>
      <c r="P108" s="139"/>
      <c r="Q108" s="139" t="str">
        <f t="array" aca="1" ref="Q108" ca="1">IF(ISERROR(MATCH($D108,INDIRECT("'"&amp;P108&amp;"'!"&amp;CHAR(MATCH("CAB2D Field",INDIRECT("'"&amp;P108&amp;"'!"&amp;"A1"&amp;":"&amp;"BZ1"),0)+64)&amp;"1"&amp;":"&amp;CHAR(MATCH("CAB2D Field",INDIRECT("'"&amp;P108&amp;"'!"&amp;"A1"&amp;":"&amp;"BZ1"),0)+64)&amp;"100"),0)),"",INDEX(INDIRECT("'"&amp;P108&amp;"'!"&amp;CHAR(MATCH("Token",INDIRECT("'"&amp;P108&amp;"'!"&amp;"A1"&amp;":"&amp;"BZ1"),0)+64)&amp;"1"&amp;":"&amp;CHAR(MATCH("Token",INDIRECT("'"&amp;P108&amp;"'!"&amp;"A1"&amp;":"&amp;"BZ1"),0)+64)&amp;"100"),MATCH($D108,INDIRECT("'"&amp;P108&amp;"'!"&amp;CHAR(MATCH("CAB2D Field",INDIRECT("'"&amp;P108&amp;"'!"&amp;"A1"&amp;":"&amp;"BZ1"),0)+64)&amp;"1"&amp;":"&amp;CHAR(MATCH("CAB2D Field",INDIRECT("'"&amp;P108&amp;"'!"&amp;"A1"&amp;":"&amp;"BZ1"),0)+64)&amp;"100"),0)))</f>
        <v/>
      </c>
      <c r="R108" s="139" t="str">
        <f t="array" aca="1" ref="R108" ca="1">IF(ISERROR(MATCH($D108,INDIRECT("'"&amp;P108&amp;"'!"&amp;CHAR(MATCH("CAB2D Field",INDIRECT("'"&amp;P108&amp;"'!"&amp;"A1"&amp;":"&amp;"BZ1"),0)+64)&amp;"1"&amp;":"&amp;CHAR(MATCH("CAB2D Field",INDIRECT("'"&amp;P108&amp;"'!"&amp;"A1"&amp;":"&amp;"BZ1"),0)+64)&amp;"100"),0)),"",INDEX(INDIRECT("'"&amp;P108&amp;"'!"&amp;CHAR(MATCH("Length",INDIRECT("'"&amp;P108&amp;"'!"&amp;"A1"&amp;":"&amp;"BZ1"),0)+64)&amp;"1"&amp;":"&amp;CHAR(MATCH("Length",INDIRECT("'"&amp;P108&amp;"'!"&amp;"A1"&amp;":"&amp;"BZ1"),0)+64)&amp;"100"),MATCH($D108,INDIRECT("'"&amp;P108&amp;"'!"&amp;CHAR(MATCH("CAB2D Field",INDIRECT("'"&amp;P108&amp;"'!"&amp;"A1"&amp;":"&amp;"BZ1"),0)+64)&amp;"1"&amp;":"&amp;CHAR(MATCH("CAB2D Field",INDIRECT("'"&amp;P108&amp;"'!"&amp;"A1"&amp;":"&amp;"BZ1"),0)+64)&amp;"100"),0)))</f>
        <v/>
      </c>
      <c r="S108" s="139">
        <f t="shared" ca="1" si="11"/>
        <v>25</v>
      </c>
      <c r="T108" s="139" t="str">
        <f t="array" aca="1" ref="T108" ca="1">IF(ISERROR(MATCH(1,--(ISERROR(SEARCH($D108,INDIRECT("'"&amp;M108&amp;"'!"&amp;CHAR(MATCH("CAB2D Field",INDIRECT("'"&amp;M108&amp;"'!"&amp;"A1"&amp;":"&amp;"BZ1"),0)+64)&amp;"1"&amp;":"&amp;CHAR(MATCH("CAB2D Field",INDIRECT("'"&amp;M108&amp;"'!"&amp;"A1"&amp;":"&amp;"BZ1"),0)+64)&amp;"100")))=FALSE),0)),"",INDEX(INDIRECT("'"&amp;M108&amp;"'!"&amp;CHAR(MATCH("Optional mandatory",INDIRECT("'"&amp;M108&amp;"'!"&amp;"A1"&amp;":"&amp;"BZ1"),0)+64)&amp;"1"&amp;":"&amp;CHAR(MATCH("Optional mandatory",INDIRECT("'"&amp;M108&amp;"'!"&amp;"A1"&amp;":"&amp;"BZ1"),0)+64)&amp;"100"),MATCH(1,--(ISERROR(SEARCH($D108,INDIRECT("'"&amp;M108&amp;"'!"&amp;CHAR(MATCH("CAB2D Field",INDIRECT("'"&amp;M108&amp;"'!"&amp;"A1"&amp;":"&amp;"BZ1"),0)+64)&amp;"1"&amp;":"&amp;CHAR(MATCH("CAB2D Field",INDIRECT("'"&amp;M108&amp;"'!"&amp;"A1"&amp;":"&amp;"BZ1"),0)+64)&amp;"100")))=FALSE),0)))</f>
        <v/>
      </c>
      <c r="U108" s="139" t="str">
        <f t="array" aca="1" ref="U108" ca="1">IF(M108="N/A",H108,IF(ISERROR(MATCH(1,--(ISERROR(SEARCH($D108,INDIRECT("'"&amp;M108&amp;"'!"&amp;CHAR(MATCH("CAB2D Field",INDIRECT("'"&amp;M108&amp;"'!"&amp;"A1"&amp;":"&amp;"BZ1"),0)+64)&amp;"1"&amp;":"&amp;CHAR(MATCH("CAB2D Field",INDIRECT("'"&amp;M108&amp;"'!"&amp;"A1"&amp;":"&amp;"BZ1"),0)+64)&amp;"100")))=FALSE),0)),"",INDEX(INDIRECT("'"&amp;M108&amp;"'!"&amp;CHAR(MATCH("Data type",INDIRECT("'"&amp;M108&amp;"'!"&amp;"A1"&amp;":"&amp;"BZ1"),0)+64)&amp;"1"&amp;":"&amp;CHAR(MATCH("Data type",INDIRECT("'"&amp;M108&amp;"'!"&amp;"A1"&amp;":"&amp;"BZ1"),0)+64)&amp;"100"),MATCH(1,--(ISERROR(SEARCH($D108,INDIRECT("'"&amp;M108&amp;"'!"&amp;CHAR(MATCH("CAB2D Field",INDIRECT("'"&amp;M108&amp;"'!"&amp;"A1"&amp;":"&amp;"BZ1"),0)+64)&amp;"1"&amp;":"&amp;CHAR(MATCH("CAB2D Field",INDIRECT("'"&amp;M108&amp;"'!"&amp;"A1"&amp;":"&amp;"BZ1"),0)+64)&amp;"100")))=FALSE),0))))</f>
        <v/>
      </c>
    </row>
    <row r="109" spans="1:21" x14ac:dyDescent="0.25">
      <c r="A109" s="133">
        <f t="shared" si="7"/>
        <v>106</v>
      </c>
      <c r="B109" s="139" t="s">
        <v>1641</v>
      </c>
      <c r="C109" s="139">
        <v>9</v>
      </c>
      <c r="D109" s="140" t="s">
        <v>1651</v>
      </c>
      <c r="E109" s="139" t="s">
        <v>1530</v>
      </c>
      <c r="F109" s="139"/>
      <c r="G109" s="139">
        <v>50</v>
      </c>
      <c r="H109" s="139" t="s">
        <v>170</v>
      </c>
      <c r="I109" s="139" t="s">
        <v>1493</v>
      </c>
      <c r="J109" s="139" t="s">
        <v>1517</v>
      </c>
      <c r="K109" s="139">
        <v>5</v>
      </c>
      <c r="L109" s="140"/>
      <c r="M109" s="139" t="s">
        <v>1644</v>
      </c>
      <c r="N109" s="139" t="str">
        <f t="array" aca="1" ref="N109" ca="1">IF(ISERROR(MATCH(1,--(ISERROR(SEARCH($D109,INDIRECT("'"&amp;M109&amp;"'!"&amp;CHAR(MATCH("CAB2D Field",INDIRECT("'"&amp;M109&amp;"'!"&amp;"A1"&amp;":"&amp;"BZ1"),0)+64)&amp;"1"&amp;":"&amp;CHAR(MATCH("CAB2D Field",INDIRECT("'"&amp;M109&amp;"'!"&amp;"A1"&amp;":"&amp;"BZ1"),0)+64)&amp;"100")))=FALSE),0)),"",INDEX(INDIRECT("'"&amp;M109&amp;"'!"&amp;CHAR(MATCH("Token",INDIRECT("'"&amp;M109&amp;"'!"&amp;"A1"&amp;":"&amp;"BZ1"),0)+64)&amp;"1"&amp;":"&amp;CHAR(MATCH("Token",INDIRECT("'"&amp;M109&amp;"'!"&amp;"A1"&amp;":"&amp;"BZ1"),0)+64)&amp;"100"),MATCH(1,--(ISERROR(SEARCH($D109,INDIRECT("'"&amp;M109&amp;"'!"&amp;CHAR(MATCH("CAB2D Field",INDIRECT("'"&amp;M109&amp;"'!"&amp;"A1"&amp;":"&amp;"BZ1"),0)+64)&amp;"1"&amp;":"&amp;CHAR(MATCH("CAB2D Field",INDIRECT("'"&amp;M109&amp;"'!"&amp;"A1"&amp;":"&amp;"BZ1"),0)+64)&amp;"100")))=FALSE),0)))</f>
        <v/>
      </c>
      <c r="O109" s="139" t="str">
        <f t="shared" ca="1" si="10"/>
        <v/>
      </c>
      <c r="P109" s="139"/>
      <c r="Q109" s="139" t="str">
        <f t="array" aca="1" ref="Q109" ca="1">IF(ISERROR(MATCH($D109,INDIRECT("'"&amp;P109&amp;"'!"&amp;CHAR(MATCH("CAB2D Field",INDIRECT("'"&amp;P109&amp;"'!"&amp;"A1"&amp;":"&amp;"BZ1"),0)+64)&amp;"1"&amp;":"&amp;CHAR(MATCH("CAB2D Field",INDIRECT("'"&amp;P109&amp;"'!"&amp;"A1"&amp;":"&amp;"BZ1"),0)+64)&amp;"100"),0)),"",INDEX(INDIRECT("'"&amp;P109&amp;"'!"&amp;CHAR(MATCH("Token",INDIRECT("'"&amp;P109&amp;"'!"&amp;"A1"&amp;":"&amp;"BZ1"),0)+64)&amp;"1"&amp;":"&amp;CHAR(MATCH("Token",INDIRECT("'"&amp;P109&amp;"'!"&amp;"A1"&amp;":"&amp;"BZ1"),0)+64)&amp;"100"),MATCH($D109,INDIRECT("'"&amp;P109&amp;"'!"&amp;CHAR(MATCH("CAB2D Field",INDIRECT("'"&amp;P109&amp;"'!"&amp;"A1"&amp;":"&amp;"BZ1"),0)+64)&amp;"1"&amp;":"&amp;CHAR(MATCH("CAB2D Field",INDIRECT("'"&amp;P109&amp;"'!"&amp;"A1"&amp;":"&amp;"BZ1"),0)+64)&amp;"100"),0)))</f>
        <v/>
      </c>
      <c r="R109" s="139" t="str">
        <f t="array" aca="1" ref="R109" ca="1">IF(ISERROR(MATCH($D109,INDIRECT("'"&amp;P109&amp;"'!"&amp;CHAR(MATCH("CAB2D Field",INDIRECT("'"&amp;P109&amp;"'!"&amp;"A1"&amp;":"&amp;"BZ1"),0)+64)&amp;"1"&amp;":"&amp;CHAR(MATCH("CAB2D Field",INDIRECT("'"&amp;P109&amp;"'!"&amp;"A1"&amp;":"&amp;"BZ1"),0)+64)&amp;"100"),0)),"",INDEX(INDIRECT("'"&amp;P109&amp;"'!"&amp;CHAR(MATCH("Length",INDIRECT("'"&amp;P109&amp;"'!"&amp;"A1"&amp;":"&amp;"BZ1"),0)+64)&amp;"1"&amp;":"&amp;CHAR(MATCH("Length",INDIRECT("'"&amp;P109&amp;"'!"&amp;"A1"&amp;":"&amp;"BZ1"),0)+64)&amp;"100"),MATCH($D109,INDIRECT("'"&amp;P109&amp;"'!"&amp;CHAR(MATCH("CAB2D Field",INDIRECT("'"&amp;P109&amp;"'!"&amp;"A1"&amp;":"&amp;"BZ1"),0)+64)&amp;"1"&amp;":"&amp;CHAR(MATCH("CAB2D Field",INDIRECT("'"&amp;P109&amp;"'!"&amp;"A1"&amp;":"&amp;"BZ1"),0)+64)&amp;"100"),0)))</f>
        <v/>
      </c>
      <c r="S109" s="139">
        <f t="shared" ca="1" si="11"/>
        <v>50</v>
      </c>
      <c r="T109" s="139" t="str">
        <f t="array" aca="1" ref="T109" ca="1">IF(ISERROR(MATCH(1,--(ISERROR(SEARCH($D109,INDIRECT("'"&amp;M109&amp;"'!"&amp;CHAR(MATCH("CAB2D Field",INDIRECT("'"&amp;M109&amp;"'!"&amp;"A1"&amp;":"&amp;"BZ1"),0)+64)&amp;"1"&amp;":"&amp;CHAR(MATCH("CAB2D Field",INDIRECT("'"&amp;M109&amp;"'!"&amp;"A1"&amp;":"&amp;"BZ1"),0)+64)&amp;"100")))=FALSE),0)),"",INDEX(INDIRECT("'"&amp;M109&amp;"'!"&amp;CHAR(MATCH("Optional mandatory",INDIRECT("'"&amp;M109&amp;"'!"&amp;"A1"&amp;":"&amp;"BZ1"),0)+64)&amp;"1"&amp;":"&amp;CHAR(MATCH("Optional mandatory",INDIRECT("'"&amp;M109&amp;"'!"&amp;"A1"&amp;":"&amp;"BZ1"),0)+64)&amp;"100"),MATCH(1,--(ISERROR(SEARCH($D109,INDIRECT("'"&amp;M109&amp;"'!"&amp;CHAR(MATCH("CAB2D Field",INDIRECT("'"&amp;M109&amp;"'!"&amp;"A1"&amp;":"&amp;"BZ1"),0)+64)&amp;"1"&amp;":"&amp;CHAR(MATCH("CAB2D Field",INDIRECT("'"&amp;M109&amp;"'!"&amp;"A1"&amp;":"&amp;"BZ1"),0)+64)&amp;"100")))=FALSE),0)))</f>
        <v/>
      </c>
      <c r="U109" s="139" t="str">
        <f t="array" aca="1" ref="U109" ca="1">IF(M109="N/A",H109,IF(ISERROR(MATCH(1,--(ISERROR(SEARCH($D109,INDIRECT("'"&amp;M109&amp;"'!"&amp;CHAR(MATCH("CAB2D Field",INDIRECT("'"&amp;M109&amp;"'!"&amp;"A1"&amp;":"&amp;"BZ1"),0)+64)&amp;"1"&amp;":"&amp;CHAR(MATCH("CAB2D Field",INDIRECT("'"&amp;M109&amp;"'!"&amp;"A1"&amp;":"&amp;"BZ1"),0)+64)&amp;"100")))=FALSE),0)),"",INDEX(INDIRECT("'"&amp;M109&amp;"'!"&amp;CHAR(MATCH("Data type",INDIRECT("'"&amp;M109&amp;"'!"&amp;"A1"&amp;":"&amp;"BZ1"),0)+64)&amp;"1"&amp;":"&amp;CHAR(MATCH("Data type",INDIRECT("'"&amp;M109&amp;"'!"&amp;"A1"&amp;":"&amp;"BZ1"),0)+64)&amp;"100"),MATCH(1,--(ISERROR(SEARCH($D109,INDIRECT("'"&amp;M109&amp;"'!"&amp;CHAR(MATCH("CAB2D Field",INDIRECT("'"&amp;M109&amp;"'!"&amp;"A1"&amp;":"&amp;"BZ1"),0)+64)&amp;"1"&amp;":"&amp;CHAR(MATCH("CAB2D Field",INDIRECT("'"&amp;M109&amp;"'!"&amp;"A1"&amp;":"&amp;"BZ1"),0)+64)&amp;"100")))=FALSE),0))))</f>
        <v/>
      </c>
    </row>
    <row r="110" spans="1:21" x14ac:dyDescent="0.25">
      <c r="A110" s="133">
        <f t="shared" si="7"/>
        <v>107</v>
      </c>
      <c r="B110" s="139" t="s">
        <v>1641</v>
      </c>
      <c r="C110" s="139">
        <v>10</v>
      </c>
      <c r="D110" s="140" t="s">
        <v>1652</v>
      </c>
      <c r="E110" s="139" t="s">
        <v>1531</v>
      </c>
      <c r="F110" s="139"/>
      <c r="G110" s="139">
        <v>8</v>
      </c>
      <c r="H110" s="139" t="s">
        <v>170</v>
      </c>
      <c r="I110" s="139">
        <v>2</v>
      </c>
      <c r="J110" s="139" t="s">
        <v>1517</v>
      </c>
      <c r="K110" s="139">
        <v>6</v>
      </c>
      <c r="L110" s="140"/>
      <c r="M110" s="139" t="s">
        <v>1644</v>
      </c>
      <c r="N110" s="139" t="str">
        <f t="array" aca="1" ref="N110" ca="1">IF(ISERROR(MATCH(1,--(ISERROR(SEARCH($D110,INDIRECT("'"&amp;M110&amp;"'!"&amp;CHAR(MATCH("CAB2D Field",INDIRECT("'"&amp;M110&amp;"'!"&amp;"A1"&amp;":"&amp;"BZ1"),0)+64)&amp;"1"&amp;":"&amp;CHAR(MATCH("CAB2D Field",INDIRECT("'"&amp;M110&amp;"'!"&amp;"A1"&amp;":"&amp;"BZ1"),0)+64)&amp;"100")))=FALSE),0)),"",INDEX(INDIRECT("'"&amp;M110&amp;"'!"&amp;CHAR(MATCH("Token",INDIRECT("'"&amp;M110&amp;"'!"&amp;"A1"&amp;":"&amp;"BZ1"),0)+64)&amp;"1"&amp;":"&amp;CHAR(MATCH("Token",INDIRECT("'"&amp;M110&amp;"'!"&amp;"A1"&amp;":"&amp;"BZ1"),0)+64)&amp;"100"),MATCH(1,--(ISERROR(SEARCH($D110,INDIRECT("'"&amp;M110&amp;"'!"&amp;CHAR(MATCH("CAB2D Field",INDIRECT("'"&amp;M110&amp;"'!"&amp;"A1"&amp;":"&amp;"BZ1"),0)+64)&amp;"1"&amp;":"&amp;CHAR(MATCH("CAB2D Field",INDIRECT("'"&amp;M110&amp;"'!"&amp;"A1"&amp;":"&amp;"BZ1"),0)+64)&amp;"100")))=FALSE),0)))</f>
        <v/>
      </c>
      <c r="O110" s="139" t="str">
        <f t="shared" ca="1" si="10"/>
        <v/>
      </c>
      <c r="P110" s="139"/>
      <c r="Q110" s="139" t="str">
        <f t="array" aca="1" ref="Q110" ca="1">IF(ISERROR(MATCH($D110,INDIRECT("'"&amp;P110&amp;"'!"&amp;CHAR(MATCH("CAB2D Field",INDIRECT("'"&amp;P110&amp;"'!"&amp;"A1"&amp;":"&amp;"BZ1"),0)+64)&amp;"1"&amp;":"&amp;CHAR(MATCH("CAB2D Field",INDIRECT("'"&amp;P110&amp;"'!"&amp;"A1"&amp;":"&amp;"BZ1"),0)+64)&amp;"100"),0)),"",INDEX(INDIRECT("'"&amp;P110&amp;"'!"&amp;CHAR(MATCH("Token",INDIRECT("'"&amp;P110&amp;"'!"&amp;"A1"&amp;":"&amp;"BZ1"),0)+64)&amp;"1"&amp;":"&amp;CHAR(MATCH("Token",INDIRECT("'"&amp;P110&amp;"'!"&amp;"A1"&amp;":"&amp;"BZ1"),0)+64)&amp;"100"),MATCH($D110,INDIRECT("'"&amp;P110&amp;"'!"&amp;CHAR(MATCH("CAB2D Field",INDIRECT("'"&amp;P110&amp;"'!"&amp;"A1"&amp;":"&amp;"BZ1"),0)+64)&amp;"1"&amp;":"&amp;CHAR(MATCH("CAB2D Field",INDIRECT("'"&amp;P110&amp;"'!"&amp;"A1"&amp;":"&amp;"BZ1"),0)+64)&amp;"100"),0)))</f>
        <v/>
      </c>
      <c r="R110" s="139" t="str">
        <f t="array" aca="1" ref="R110" ca="1">IF(ISERROR(MATCH($D110,INDIRECT("'"&amp;P110&amp;"'!"&amp;CHAR(MATCH("CAB2D Field",INDIRECT("'"&amp;P110&amp;"'!"&amp;"A1"&amp;":"&amp;"BZ1"),0)+64)&amp;"1"&amp;":"&amp;CHAR(MATCH("CAB2D Field",INDIRECT("'"&amp;P110&amp;"'!"&amp;"A1"&amp;":"&amp;"BZ1"),0)+64)&amp;"100"),0)),"",INDEX(INDIRECT("'"&amp;P110&amp;"'!"&amp;CHAR(MATCH("Length",INDIRECT("'"&amp;P110&amp;"'!"&amp;"A1"&amp;":"&amp;"BZ1"),0)+64)&amp;"1"&amp;":"&amp;CHAR(MATCH("Length",INDIRECT("'"&amp;P110&amp;"'!"&amp;"A1"&amp;":"&amp;"BZ1"),0)+64)&amp;"100"),MATCH($D110,INDIRECT("'"&amp;P110&amp;"'!"&amp;CHAR(MATCH("CAB2D Field",INDIRECT("'"&amp;P110&amp;"'!"&amp;"A1"&amp;":"&amp;"BZ1"),0)+64)&amp;"1"&amp;":"&amp;CHAR(MATCH("CAB2D Field",INDIRECT("'"&amp;P110&amp;"'!"&amp;"A1"&amp;":"&amp;"BZ1"),0)+64)&amp;"100"),0)))</f>
        <v/>
      </c>
      <c r="S110" s="139">
        <f t="shared" ca="1" si="11"/>
        <v>8</v>
      </c>
      <c r="T110" s="139" t="str">
        <f t="array" aca="1" ref="T110" ca="1">IF(ISERROR(MATCH(1,--(ISERROR(SEARCH($D110,INDIRECT("'"&amp;M110&amp;"'!"&amp;CHAR(MATCH("CAB2D Field",INDIRECT("'"&amp;M110&amp;"'!"&amp;"A1"&amp;":"&amp;"BZ1"),0)+64)&amp;"1"&amp;":"&amp;CHAR(MATCH("CAB2D Field",INDIRECT("'"&amp;M110&amp;"'!"&amp;"A1"&amp;":"&amp;"BZ1"),0)+64)&amp;"100")))=FALSE),0)),"",INDEX(INDIRECT("'"&amp;M110&amp;"'!"&amp;CHAR(MATCH("Optional mandatory",INDIRECT("'"&amp;M110&amp;"'!"&amp;"A1"&amp;":"&amp;"BZ1"),0)+64)&amp;"1"&amp;":"&amp;CHAR(MATCH("Optional mandatory",INDIRECT("'"&amp;M110&amp;"'!"&amp;"A1"&amp;":"&amp;"BZ1"),0)+64)&amp;"100"),MATCH(1,--(ISERROR(SEARCH($D110,INDIRECT("'"&amp;M110&amp;"'!"&amp;CHAR(MATCH("CAB2D Field",INDIRECT("'"&amp;M110&amp;"'!"&amp;"A1"&amp;":"&amp;"BZ1"),0)+64)&amp;"1"&amp;":"&amp;CHAR(MATCH("CAB2D Field",INDIRECT("'"&amp;M110&amp;"'!"&amp;"A1"&amp;":"&amp;"BZ1"),0)+64)&amp;"100")))=FALSE),0)))</f>
        <v/>
      </c>
      <c r="U110" s="139" t="str">
        <f t="array" aca="1" ref="U110" ca="1">IF(M110="N/A",H110,IF(ISERROR(MATCH(1,--(ISERROR(SEARCH($D110,INDIRECT("'"&amp;M110&amp;"'!"&amp;CHAR(MATCH("CAB2D Field",INDIRECT("'"&amp;M110&amp;"'!"&amp;"A1"&amp;":"&amp;"BZ1"),0)+64)&amp;"1"&amp;":"&amp;CHAR(MATCH("CAB2D Field",INDIRECT("'"&amp;M110&amp;"'!"&amp;"A1"&amp;":"&amp;"BZ1"),0)+64)&amp;"100")))=FALSE),0)),"",INDEX(INDIRECT("'"&amp;M110&amp;"'!"&amp;CHAR(MATCH("Data type",INDIRECT("'"&amp;M110&amp;"'!"&amp;"A1"&amp;":"&amp;"BZ1"),0)+64)&amp;"1"&amp;":"&amp;CHAR(MATCH("Data type",INDIRECT("'"&amp;M110&amp;"'!"&amp;"A1"&amp;":"&amp;"BZ1"),0)+64)&amp;"100"),MATCH(1,--(ISERROR(SEARCH($D110,INDIRECT("'"&amp;M110&amp;"'!"&amp;CHAR(MATCH("CAB2D Field",INDIRECT("'"&amp;M110&amp;"'!"&amp;"A1"&amp;":"&amp;"BZ1"),0)+64)&amp;"1"&amp;":"&amp;CHAR(MATCH("CAB2D Field",INDIRECT("'"&amp;M110&amp;"'!"&amp;"A1"&amp;":"&amp;"BZ1"),0)+64)&amp;"100")))=FALSE),0))))</f>
        <v/>
      </c>
    </row>
    <row r="111" spans="1:21" x14ac:dyDescent="0.25">
      <c r="A111" s="133">
        <f t="shared" si="7"/>
        <v>108</v>
      </c>
      <c r="B111" s="139" t="s">
        <v>1641</v>
      </c>
      <c r="C111" s="139">
        <v>11</v>
      </c>
      <c r="D111" s="140" t="s">
        <v>1653</v>
      </c>
      <c r="E111" s="139" t="s">
        <v>1532</v>
      </c>
      <c r="F111" s="139"/>
      <c r="G111" s="139">
        <v>35</v>
      </c>
      <c r="H111" s="139" t="s">
        <v>170</v>
      </c>
      <c r="I111" s="139">
        <v>2</v>
      </c>
      <c r="J111" s="139" t="s">
        <v>1517</v>
      </c>
      <c r="K111" s="139"/>
      <c r="L111" s="140"/>
      <c r="M111" s="139" t="s">
        <v>1644</v>
      </c>
      <c r="N111" s="139" t="str">
        <f t="array" aca="1" ref="N111" ca="1">IF(ISERROR(MATCH(1,--(ISERROR(SEARCH($D111,INDIRECT("'"&amp;M111&amp;"'!"&amp;CHAR(MATCH("CAB2D Field",INDIRECT("'"&amp;M111&amp;"'!"&amp;"A1"&amp;":"&amp;"BZ1"),0)+64)&amp;"1"&amp;":"&amp;CHAR(MATCH("CAB2D Field",INDIRECT("'"&amp;M111&amp;"'!"&amp;"A1"&amp;":"&amp;"BZ1"),0)+64)&amp;"100")))=FALSE),0)),"",INDEX(INDIRECT("'"&amp;M111&amp;"'!"&amp;CHAR(MATCH("Token",INDIRECT("'"&amp;M111&amp;"'!"&amp;"A1"&amp;":"&amp;"BZ1"),0)+64)&amp;"1"&amp;":"&amp;CHAR(MATCH("Token",INDIRECT("'"&amp;M111&amp;"'!"&amp;"A1"&amp;":"&amp;"BZ1"),0)+64)&amp;"100"),MATCH(1,--(ISERROR(SEARCH($D111,INDIRECT("'"&amp;M111&amp;"'!"&amp;CHAR(MATCH("CAB2D Field",INDIRECT("'"&amp;M111&amp;"'!"&amp;"A1"&amp;":"&amp;"BZ1"),0)+64)&amp;"1"&amp;":"&amp;CHAR(MATCH("CAB2D Field",INDIRECT("'"&amp;M111&amp;"'!"&amp;"A1"&amp;":"&amp;"BZ1"),0)+64)&amp;"100")))=FALSE),0)))</f>
        <v/>
      </c>
      <c r="O111" s="139" t="str">
        <f t="shared" ca="1" si="10"/>
        <v/>
      </c>
      <c r="P111" s="139"/>
      <c r="Q111" s="139" t="str">
        <f t="array" aca="1" ref="Q111" ca="1">IF(ISERROR(MATCH($D111,INDIRECT("'"&amp;P111&amp;"'!"&amp;CHAR(MATCH("CAB2D Field",INDIRECT("'"&amp;P111&amp;"'!"&amp;"A1"&amp;":"&amp;"BZ1"),0)+64)&amp;"1"&amp;":"&amp;CHAR(MATCH("CAB2D Field",INDIRECT("'"&amp;P111&amp;"'!"&amp;"A1"&amp;":"&amp;"BZ1"),0)+64)&amp;"100"),0)),"",INDEX(INDIRECT("'"&amp;P111&amp;"'!"&amp;CHAR(MATCH("Token",INDIRECT("'"&amp;P111&amp;"'!"&amp;"A1"&amp;":"&amp;"BZ1"),0)+64)&amp;"1"&amp;":"&amp;CHAR(MATCH("Token",INDIRECT("'"&amp;P111&amp;"'!"&amp;"A1"&amp;":"&amp;"BZ1"),0)+64)&amp;"100"),MATCH($D111,INDIRECT("'"&amp;P111&amp;"'!"&amp;CHAR(MATCH("CAB2D Field",INDIRECT("'"&amp;P111&amp;"'!"&amp;"A1"&amp;":"&amp;"BZ1"),0)+64)&amp;"1"&amp;":"&amp;CHAR(MATCH("CAB2D Field",INDIRECT("'"&amp;P111&amp;"'!"&amp;"A1"&amp;":"&amp;"BZ1"),0)+64)&amp;"100"),0)))</f>
        <v/>
      </c>
      <c r="R111" s="139" t="str">
        <f t="array" aca="1" ref="R111" ca="1">IF(ISERROR(MATCH($D111,INDIRECT("'"&amp;P111&amp;"'!"&amp;CHAR(MATCH("CAB2D Field",INDIRECT("'"&amp;P111&amp;"'!"&amp;"A1"&amp;":"&amp;"BZ1"),0)+64)&amp;"1"&amp;":"&amp;CHAR(MATCH("CAB2D Field",INDIRECT("'"&amp;P111&amp;"'!"&amp;"A1"&amp;":"&amp;"BZ1"),0)+64)&amp;"100"),0)),"",INDEX(INDIRECT("'"&amp;P111&amp;"'!"&amp;CHAR(MATCH("Length",INDIRECT("'"&amp;P111&amp;"'!"&amp;"A1"&amp;":"&amp;"BZ1"),0)+64)&amp;"1"&amp;":"&amp;CHAR(MATCH("Length",INDIRECT("'"&amp;P111&amp;"'!"&amp;"A1"&amp;":"&amp;"BZ1"),0)+64)&amp;"100"),MATCH($D111,INDIRECT("'"&amp;P111&amp;"'!"&amp;CHAR(MATCH("CAB2D Field",INDIRECT("'"&amp;P111&amp;"'!"&amp;"A1"&amp;":"&amp;"BZ1"),0)+64)&amp;"1"&amp;":"&amp;CHAR(MATCH("CAB2D Field",INDIRECT("'"&amp;P111&amp;"'!"&amp;"A1"&amp;":"&amp;"BZ1"),0)+64)&amp;"100"),0)))</f>
        <v/>
      </c>
      <c r="S111" s="139">
        <f t="shared" ca="1" si="11"/>
        <v>35</v>
      </c>
      <c r="T111" s="139" t="str">
        <f t="array" aca="1" ref="T111" ca="1">IF(ISERROR(MATCH(1,--(ISERROR(SEARCH($D111,INDIRECT("'"&amp;M111&amp;"'!"&amp;CHAR(MATCH("CAB2D Field",INDIRECT("'"&amp;M111&amp;"'!"&amp;"A1"&amp;":"&amp;"BZ1"),0)+64)&amp;"1"&amp;":"&amp;CHAR(MATCH("CAB2D Field",INDIRECT("'"&amp;M111&amp;"'!"&amp;"A1"&amp;":"&amp;"BZ1"),0)+64)&amp;"100")))=FALSE),0)),"",INDEX(INDIRECT("'"&amp;M111&amp;"'!"&amp;CHAR(MATCH("Optional mandatory",INDIRECT("'"&amp;M111&amp;"'!"&amp;"A1"&amp;":"&amp;"BZ1"),0)+64)&amp;"1"&amp;":"&amp;CHAR(MATCH("Optional mandatory",INDIRECT("'"&amp;M111&amp;"'!"&amp;"A1"&amp;":"&amp;"BZ1"),0)+64)&amp;"100"),MATCH(1,--(ISERROR(SEARCH($D111,INDIRECT("'"&amp;M111&amp;"'!"&amp;CHAR(MATCH("CAB2D Field",INDIRECT("'"&amp;M111&amp;"'!"&amp;"A1"&amp;":"&amp;"BZ1"),0)+64)&amp;"1"&amp;":"&amp;CHAR(MATCH("CAB2D Field",INDIRECT("'"&amp;M111&amp;"'!"&amp;"A1"&amp;":"&amp;"BZ1"),0)+64)&amp;"100")))=FALSE),0)))</f>
        <v/>
      </c>
      <c r="U111" s="139" t="str">
        <f t="array" aca="1" ref="U111" ca="1">IF(M111="N/A",H111,IF(ISERROR(MATCH(1,--(ISERROR(SEARCH($D111,INDIRECT("'"&amp;M111&amp;"'!"&amp;CHAR(MATCH("CAB2D Field",INDIRECT("'"&amp;M111&amp;"'!"&amp;"A1"&amp;":"&amp;"BZ1"),0)+64)&amp;"1"&amp;":"&amp;CHAR(MATCH("CAB2D Field",INDIRECT("'"&amp;M111&amp;"'!"&amp;"A1"&amp;":"&amp;"BZ1"),0)+64)&amp;"100")))=FALSE),0)),"",INDEX(INDIRECT("'"&amp;M111&amp;"'!"&amp;CHAR(MATCH("Data type",INDIRECT("'"&amp;M111&amp;"'!"&amp;"A1"&amp;":"&amp;"BZ1"),0)+64)&amp;"1"&amp;":"&amp;CHAR(MATCH("Data type",INDIRECT("'"&amp;M111&amp;"'!"&amp;"A1"&amp;":"&amp;"BZ1"),0)+64)&amp;"100"),MATCH(1,--(ISERROR(SEARCH($D111,INDIRECT("'"&amp;M111&amp;"'!"&amp;CHAR(MATCH("CAB2D Field",INDIRECT("'"&amp;M111&amp;"'!"&amp;"A1"&amp;":"&amp;"BZ1"),0)+64)&amp;"1"&amp;":"&amp;CHAR(MATCH("CAB2D Field",INDIRECT("'"&amp;M111&amp;"'!"&amp;"A1"&amp;":"&amp;"BZ1"),0)+64)&amp;"100")))=FALSE),0))))</f>
        <v/>
      </c>
    </row>
    <row r="112" spans="1:21" x14ac:dyDescent="0.25">
      <c r="A112" s="133">
        <f t="shared" si="7"/>
        <v>109</v>
      </c>
      <c r="B112" s="139" t="s">
        <v>1641</v>
      </c>
      <c r="C112" s="139">
        <v>12</v>
      </c>
      <c r="D112" s="140" t="s">
        <v>1654</v>
      </c>
      <c r="E112" s="139" t="s">
        <v>1533</v>
      </c>
      <c r="F112" s="139"/>
      <c r="G112" s="139">
        <v>35</v>
      </c>
      <c r="H112" s="139" t="s">
        <v>170</v>
      </c>
      <c r="I112" s="139">
        <v>2</v>
      </c>
      <c r="J112" s="139" t="s">
        <v>1457</v>
      </c>
      <c r="K112" s="139"/>
      <c r="L112" s="140"/>
      <c r="M112" s="139" t="s">
        <v>1644</v>
      </c>
      <c r="N112" s="139" t="str">
        <f t="array" aca="1" ref="N112" ca="1">IF(ISERROR(MATCH(1,--(ISERROR(SEARCH($D112,INDIRECT("'"&amp;M112&amp;"'!"&amp;CHAR(MATCH("CAB2D Field",INDIRECT("'"&amp;M112&amp;"'!"&amp;"A1"&amp;":"&amp;"BZ1"),0)+64)&amp;"1"&amp;":"&amp;CHAR(MATCH("CAB2D Field",INDIRECT("'"&amp;M112&amp;"'!"&amp;"A1"&amp;":"&amp;"BZ1"),0)+64)&amp;"100")))=FALSE),0)),"",INDEX(INDIRECT("'"&amp;M112&amp;"'!"&amp;CHAR(MATCH("Token",INDIRECT("'"&amp;M112&amp;"'!"&amp;"A1"&amp;":"&amp;"BZ1"),0)+64)&amp;"1"&amp;":"&amp;CHAR(MATCH("Token",INDIRECT("'"&amp;M112&amp;"'!"&amp;"A1"&amp;":"&amp;"BZ1"),0)+64)&amp;"100"),MATCH(1,--(ISERROR(SEARCH($D112,INDIRECT("'"&amp;M112&amp;"'!"&amp;CHAR(MATCH("CAB2D Field",INDIRECT("'"&amp;M112&amp;"'!"&amp;"A1"&amp;":"&amp;"BZ1"),0)+64)&amp;"1"&amp;":"&amp;CHAR(MATCH("CAB2D Field",INDIRECT("'"&amp;M112&amp;"'!"&amp;"A1"&amp;":"&amp;"BZ1"),0)+64)&amp;"100")))=FALSE),0)))</f>
        <v/>
      </c>
      <c r="O112" s="139" t="str">
        <f t="shared" ca="1" si="10"/>
        <v/>
      </c>
      <c r="P112" s="139"/>
      <c r="Q112" s="139" t="str">
        <f t="array" aca="1" ref="Q112" ca="1">IF(ISERROR(MATCH($D112,INDIRECT("'"&amp;P112&amp;"'!"&amp;CHAR(MATCH("CAB2D Field",INDIRECT("'"&amp;P112&amp;"'!"&amp;"A1"&amp;":"&amp;"BZ1"),0)+64)&amp;"1"&amp;":"&amp;CHAR(MATCH("CAB2D Field",INDIRECT("'"&amp;P112&amp;"'!"&amp;"A1"&amp;":"&amp;"BZ1"),0)+64)&amp;"100"),0)),"",INDEX(INDIRECT("'"&amp;P112&amp;"'!"&amp;CHAR(MATCH("Token",INDIRECT("'"&amp;P112&amp;"'!"&amp;"A1"&amp;":"&amp;"BZ1"),0)+64)&amp;"1"&amp;":"&amp;CHAR(MATCH("Token",INDIRECT("'"&amp;P112&amp;"'!"&amp;"A1"&amp;":"&amp;"BZ1"),0)+64)&amp;"100"),MATCH($D112,INDIRECT("'"&amp;P112&amp;"'!"&amp;CHAR(MATCH("CAB2D Field",INDIRECT("'"&amp;P112&amp;"'!"&amp;"A1"&amp;":"&amp;"BZ1"),0)+64)&amp;"1"&amp;":"&amp;CHAR(MATCH("CAB2D Field",INDIRECT("'"&amp;P112&amp;"'!"&amp;"A1"&amp;":"&amp;"BZ1"),0)+64)&amp;"100"),0)))</f>
        <v/>
      </c>
      <c r="R112" s="139" t="str">
        <f t="array" aca="1" ref="R112" ca="1">IF(ISERROR(MATCH($D112,INDIRECT("'"&amp;P112&amp;"'!"&amp;CHAR(MATCH("CAB2D Field",INDIRECT("'"&amp;P112&amp;"'!"&amp;"A1"&amp;":"&amp;"BZ1"),0)+64)&amp;"1"&amp;":"&amp;CHAR(MATCH("CAB2D Field",INDIRECT("'"&amp;P112&amp;"'!"&amp;"A1"&amp;":"&amp;"BZ1"),0)+64)&amp;"100"),0)),"",INDEX(INDIRECT("'"&amp;P112&amp;"'!"&amp;CHAR(MATCH("Length",INDIRECT("'"&amp;P112&amp;"'!"&amp;"A1"&amp;":"&amp;"BZ1"),0)+64)&amp;"1"&amp;":"&amp;CHAR(MATCH("Length",INDIRECT("'"&amp;P112&amp;"'!"&amp;"A1"&amp;":"&amp;"BZ1"),0)+64)&amp;"100"),MATCH($D112,INDIRECT("'"&amp;P112&amp;"'!"&amp;CHAR(MATCH("CAB2D Field",INDIRECT("'"&amp;P112&amp;"'!"&amp;"A1"&amp;":"&amp;"BZ1"),0)+64)&amp;"1"&amp;":"&amp;CHAR(MATCH("CAB2D Field",INDIRECT("'"&amp;P112&amp;"'!"&amp;"A1"&amp;":"&amp;"BZ1"),0)+64)&amp;"100"),0)))</f>
        <v/>
      </c>
      <c r="S112" s="139">
        <f t="shared" ca="1" si="11"/>
        <v>35</v>
      </c>
      <c r="T112" s="139" t="str">
        <f t="array" aca="1" ref="T112" ca="1">IF(ISERROR(MATCH(1,--(ISERROR(SEARCH($D112,INDIRECT("'"&amp;M112&amp;"'!"&amp;CHAR(MATCH("CAB2D Field",INDIRECT("'"&amp;M112&amp;"'!"&amp;"A1"&amp;":"&amp;"BZ1"),0)+64)&amp;"1"&amp;":"&amp;CHAR(MATCH("CAB2D Field",INDIRECT("'"&amp;M112&amp;"'!"&amp;"A1"&amp;":"&amp;"BZ1"),0)+64)&amp;"100")))=FALSE),0)),"",INDEX(INDIRECT("'"&amp;M112&amp;"'!"&amp;CHAR(MATCH("Optional mandatory",INDIRECT("'"&amp;M112&amp;"'!"&amp;"A1"&amp;":"&amp;"BZ1"),0)+64)&amp;"1"&amp;":"&amp;CHAR(MATCH("Optional mandatory",INDIRECT("'"&amp;M112&amp;"'!"&amp;"A1"&amp;":"&amp;"BZ1"),0)+64)&amp;"100"),MATCH(1,--(ISERROR(SEARCH($D112,INDIRECT("'"&amp;M112&amp;"'!"&amp;CHAR(MATCH("CAB2D Field",INDIRECT("'"&amp;M112&amp;"'!"&amp;"A1"&amp;":"&amp;"BZ1"),0)+64)&amp;"1"&amp;":"&amp;CHAR(MATCH("CAB2D Field",INDIRECT("'"&amp;M112&amp;"'!"&amp;"A1"&amp;":"&amp;"BZ1"),0)+64)&amp;"100")))=FALSE),0)))</f>
        <v/>
      </c>
      <c r="U112" s="139" t="str">
        <f t="array" aca="1" ref="U112" ca="1">IF(M112="N/A",H112,IF(ISERROR(MATCH(1,--(ISERROR(SEARCH($D112,INDIRECT("'"&amp;M112&amp;"'!"&amp;CHAR(MATCH("CAB2D Field",INDIRECT("'"&amp;M112&amp;"'!"&amp;"A1"&amp;":"&amp;"BZ1"),0)+64)&amp;"1"&amp;":"&amp;CHAR(MATCH("CAB2D Field",INDIRECT("'"&amp;M112&amp;"'!"&amp;"A1"&amp;":"&amp;"BZ1"),0)+64)&amp;"100")))=FALSE),0)),"",INDEX(INDIRECT("'"&amp;M112&amp;"'!"&amp;CHAR(MATCH("Data type",INDIRECT("'"&amp;M112&amp;"'!"&amp;"A1"&amp;":"&amp;"BZ1"),0)+64)&amp;"1"&amp;":"&amp;CHAR(MATCH("Data type",INDIRECT("'"&amp;M112&amp;"'!"&amp;"A1"&amp;":"&amp;"BZ1"),0)+64)&amp;"100"),MATCH(1,--(ISERROR(SEARCH($D112,INDIRECT("'"&amp;M112&amp;"'!"&amp;CHAR(MATCH("CAB2D Field",INDIRECT("'"&amp;M112&amp;"'!"&amp;"A1"&amp;":"&amp;"BZ1"),0)+64)&amp;"1"&amp;":"&amp;CHAR(MATCH("CAB2D Field",INDIRECT("'"&amp;M112&amp;"'!"&amp;"A1"&amp;":"&amp;"BZ1"),0)+64)&amp;"100")))=FALSE),0))))</f>
        <v/>
      </c>
    </row>
    <row r="113" spans="1:21" x14ac:dyDescent="0.25">
      <c r="A113" s="133">
        <f t="shared" si="7"/>
        <v>110</v>
      </c>
      <c r="B113" s="139" t="s">
        <v>1641</v>
      </c>
      <c r="C113" s="139">
        <v>13</v>
      </c>
      <c r="D113" s="140" t="s">
        <v>1655</v>
      </c>
      <c r="E113" s="139" t="s">
        <v>1534</v>
      </c>
      <c r="F113" s="139">
        <v>1</v>
      </c>
      <c r="G113" s="139"/>
      <c r="H113" s="139" t="s">
        <v>154</v>
      </c>
      <c r="I113" s="139" t="s">
        <v>1493</v>
      </c>
      <c r="J113" s="139" t="s">
        <v>1457</v>
      </c>
      <c r="K113" s="139">
        <v>26</v>
      </c>
      <c r="L113" s="140" t="s">
        <v>1225</v>
      </c>
      <c r="M113" s="139" t="s">
        <v>1644</v>
      </c>
      <c r="N113" s="139" t="str">
        <f t="array" aca="1" ref="N113" ca="1">IF(ISERROR(MATCH(1,--(ISERROR(SEARCH($D113,INDIRECT("'"&amp;M113&amp;"'!"&amp;CHAR(MATCH("CAB2D Field",INDIRECT("'"&amp;M113&amp;"'!"&amp;"A1"&amp;":"&amp;"BZ1"),0)+64)&amp;"1"&amp;":"&amp;CHAR(MATCH("CAB2D Field",INDIRECT("'"&amp;M113&amp;"'!"&amp;"A1"&amp;":"&amp;"BZ1"),0)+64)&amp;"100")))=FALSE),0)),"",INDEX(INDIRECT("'"&amp;M113&amp;"'!"&amp;CHAR(MATCH("Token",INDIRECT("'"&amp;M113&amp;"'!"&amp;"A1"&amp;":"&amp;"BZ1"),0)+64)&amp;"1"&amp;":"&amp;CHAR(MATCH("Token",INDIRECT("'"&amp;M113&amp;"'!"&amp;"A1"&amp;":"&amp;"BZ1"),0)+64)&amp;"100"),MATCH(1,--(ISERROR(SEARCH($D113,INDIRECT("'"&amp;M113&amp;"'!"&amp;CHAR(MATCH("CAB2D Field",INDIRECT("'"&amp;M113&amp;"'!"&amp;"A1"&amp;":"&amp;"BZ1"),0)+64)&amp;"1"&amp;":"&amp;CHAR(MATCH("CAB2D Field",INDIRECT("'"&amp;M113&amp;"'!"&amp;"A1"&amp;":"&amp;"BZ1"),0)+64)&amp;"100")))=FALSE),0)))</f>
        <v/>
      </c>
      <c r="O113" s="139" t="str">
        <f t="shared" ca="1" si="10"/>
        <v/>
      </c>
      <c r="P113" s="139"/>
      <c r="Q113" s="139" t="str">
        <f t="array" aca="1" ref="Q113" ca="1">IF(ISERROR(MATCH($D113,INDIRECT("'"&amp;P113&amp;"'!"&amp;CHAR(MATCH("CAB2D Field",INDIRECT("'"&amp;P113&amp;"'!"&amp;"A1"&amp;":"&amp;"BZ1"),0)+64)&amp;"1"&amp;":"&amp;CHAR(MATCH("CAB2D Field",INDIRECT("'"&amp;P113&amp;"'!"&amp;"A1"&amp;":"&amp;"BZ1"),0)+64)&amp;"100"),0)),"",INDEX(INDIRECT("'"&amp;P113&amp;"'!"&amp;CHAR(MATCH("Token",INDIRECT("'"&amp;P113&amp;"'!"&amp;"A1"&amp;":"&amp;"BZ1"),0)+64)&amp;"1"&amp;":"&amp;CHAR(MATCH("Token",INDIRECT("'"&amp;P113&amp;"'!"&amp;"A1"&amp;":"&amp;"BZ1"),0)+64)&amp;"100"),MATCH($D113,INDIRECT("'"&amp;P113&amp;"'!"&amp;CHAR(MATCH("CAB2D Field",INDIRECT("'"&amp;P113&amp;"'!"&amp;"A1"&amp;":"&amp;"BZ1"),0)+64)&amp;"1"&amp;":"&amp;CHAR(MATCH("CAB2D Field",INDIRECT("'"&amp;P113&amp;"'!"&amp;"A1"&amp;":"&amp;"BZ1"),0)+64)&amp;"100"),0)))</f>
        <v/>
      </c>
      <c r="R113" s="139" t="str">
        <f t="array" aca="1" ref="R113" ca="1">IF(ISERROR(MATCH($D113,INDIRECT("'"&amp;P113&amp;"'!"&amp;CHAR(MATCH("CAB2D Field",INDIRECT("'"&amp;P113&amp;"'!"&amp;"A1"&amp;":"&amp;"BZ1"),0)+64)&amp;"1"&amp;":"&amp;CHAR(MATCH("CAB2D Field",INDIRECT("'"&amp;P113&amp;"'!"&amp;"A1"&amp;":"&amp;"BZ1"),0)+64)&amp;"100"),0)),"",INDEX(INDIRECT("'"&amp;P113&amp;"'!"&amp;CHAR(MATCH("Length",INDIRECT("'"&amp;P113&amp;"'!"&amp;"A1"&amp;":"&amp;"BZ1"),0)+64)&amp;"1"&amp;":"&amp;CHAR(MATCH("Length",INDIRECT("'"&amp;P113&amp;"'!"&amp;"A1"&amp;":"&amp;"BZ1"),0)+64)&amp;"100"),MATCH($D113,INDIRECT("'"&amp;P113&amp;"'!"&amp;CHAR(MATCH("CAB2D Field",INDIRECT("'"&amp;P113&amp;"'!"&amp;"A1"&amp;":"&amp;"BZ1"),0)+64)&amp;"1"&amp;":"&amp;CHAR(MATCH("CAB2D Field",INDIRECT("'"&amp;P113&amp;"'!"&amp;"A1"&amp;":"&amp;"BZ1"),0)+64)&amp;"100"),0)))</f>
        <v/>
      </c>
      <c r="S113" s="139">
        <f t="shared" ca="1" si="11"/>
        <v>1</v>
      </c>
      <c r="T113" s="139" t="str">
        <f t="array" aca="1" ref="T113" ca="1">IF(ISERROR(MATCH(1,--(ISERROR(SEARCH($D113,INDIRECT("'"&amp;M113&amp;"'!"&amp;CHAR(MATCH("CAB2D Field",INDIRECT("'"&amp;M113&amp;"'!"&amp;"A1"&amp;":"&amp;"BZ1"),0)+64)&amp;"1"&amp;":"&amp;CHAR(MATCH("CAB2D Field",INDIRECT("'"&amp;M113&amp;"'!"&amp;"A1"&amp;":"&amp;"BZ1"),0)+64)&amp;"100")))=FALSE),0)),"",INDEX(INDIRECT("'"&amp;M113&amp;"'!"&amp;CHAR(MATCH("Optional mandatory",INDIRECT("'"&amp;M113&amp;"'!"&amp;"A1"&amp;":"&amp;"BZ1"),0)+64)&amp;"1"&amp;":"&amp;CHAR(MATCH("Optional mandatory",INDIRECT("'"&amp;M113&amp;"'!"&amp;"A1"&amp;":"&amp;"BZ1"),0)+64)&amp;"100"),MATCH(1,--(ISERROR(SEARCH($D113,INDIRECT("'"&amp;M113&amp;"'!"&amp;CHAR(MATCH("CAB2D Field",INDIRECT("'"&amp;M113&amp;"'!"&amp;"A1"&amp;":"&amp;"BZ1"),0)+64)&amp;"1"&amp;":"&amp;CHAR(MATCH("CAB2D Field",INDIRECT("'"&amp;M113&amp;"'!"&amp;"A1"&amp;":"&amp;"BZ1"),0)+64)&amp;"100")))=FALSE),0)))</f>
        <v/>
      </c>
      <c r="U113" s="139" t="str">
        <f t="array" aca="1" ref="U113" ca="1">IF(M113="N/A",H113,IF(ISERROR(MATCH(1,--(ISERROR(SEARCH($D113,INDIRECT("'"&amp;M113&amp;"'!"&amp;CHAR(MATCH("CAB2D Field",INDIRECT("'"&amp;M113&amp;"'!"&amp;"A1"&amp;":"&amp;"BZ1"),0)+64)&amp;"1"&amp;":"&amp;CHAR(MATCH("CAB2D Field",INDIRECT("'"&amp;M113&amp;"'!"&amp;"A1"&amp;":"&amp;"BZ1"),0)+64)&amp;"100")))=FALSE),0)),"",INDEX(INDIRECT("'"&amp;M113&amp;"'!"&amp;CHAR(MATCH("Data type",INDIRECT("'"&amp;M113&amp;"'!"&amp;"A1"&amp;":"&amp;"BZ1"),0)+64)&amp;"1"&amp;":"&amp;CHAR(MATCH("Data type",INDIRECT("'"&amp;M113&amp;"'!"&amp;"A1"&amp;":"&amp;"BZ1"),0)+64)&amp;"100"),MATCH(1,--(ISERROR(SEARCH($D113,INDIRECT("'"&amp;M113&amp;"'!"&amp;CHAR(MATCH("CAB2D Field",INDIRECT("'"&amp;M113&amp;"'!"&amp;"A1"&amp;":"&amp;"BZ1"),0)+64)&amp;"1"&amp;":"&amp;CHAR(MATCH("CAB2D Field",INDIRECT("'"&amp;M113&amp;"'!"&amp;"A1"&amp;":"&amp;"BZ1"),0)+64)&amp;"100")))=FALSE),0))))</f>
        <v/>
      </c>
    </row>
    <row r="114" spans="1:21" x14ac:dyDescent="0.25">
      <c r="A114" s="133">
        <f t="shared" si="7"/>
        <v>111</v>
      </c>
      <c r="B114" s="139" t="s">
        <v>1641</v>
      </c>
      <c r="C114" s="139">
        <v>14</v>
      </c>
      <c r="D114" s="140" t="s">
        <v>1656</v>
      </c>
      <c r="E114" s="139" t="s">
        <v>1467</v>
      </c>
      <c r="F114" s="139">
        <v>3</v>
      </c>
      <c r="G114" s="139"/>
      <c r="H114" s="139" t="s">
        <v>170</v>
      </c>
      <c r="I114" s="139">
        <v>1</v>
      </c>
      <c r="J114" s="139" t="s">
        <v>1457</v>
      </c>
      <c r="K114" s="139">
        <v>32</v>
      </c>
      <c r="L114" s="140" t="s">
        <v>1468</v>
      </c>
      <c r="M114" s="139" t="s">
        <v>1644</v>
      </c>
      <c r="N114" s="139" t="str">
        <f t="array" aca="1" ref="N114" ca="1">IF(ISERROR(MATCH(1,--(ISERROR(SEARCH($D114,INDIRECT("'"&amp;M114&amp;"'!"&amp;CHAR(MATCH("CAB2D Field",INDIRECT("'"&amp;M114&amp;"'!"&amp;"A1"&amp;":"&amp;"BZ1"),0)+64)&amp;"1"&amp;":"&amp;CHAR(MATCH("CAB2D Field",INDIRECT("'"&amp;M114&amp;"'!"&amp;"A1"&amp;":"&amp;"BZ1"),0)+64)&amp;"100")))=FALSE),0)),"",INDEX(INDIRECT("'"&amp;M114&amp;"'!"&amp;CHAR(MATCH("Token",INDIRECT("'"&amp;M114&amp;"'!"&amp;"A1"&amp;":"&amp;"BZ1"),0)+64)&amp;"1"&amp;":"&amp;CHAR(MATCH("Token",INDIRECT("'"&amp;M114&amp;"'!"&amp;"A1"&amp;":"&amp;"BZ1"),0)+64)&amp;"100"),MATCH(1,--(ISERROR(SEARCH($D114,INDIRECT("'"&amp;M114&amp;"'!"&amp;CHAR(MATCH("CAB2D Field",INDIRECT("'"&amp;M114&amp;"'!"&amp;"A1"&amp;":"&amp;"BZ1"),0)+64)&amp;"1"&amp;":"&amp;CHAR(MATCH("CAB2D Field",INDIRECT("'"&amp;M114&amp;"'!"&amp;"A1"&amp;":"&amp;"BZ1"),0)+64)&amp;"100")))=FALSE),0)))</f>
        <v/>
      </c>
      <c r="O114" s="139" t="str">
        <f t="shared" ca="1" si="10"/>
        <v/>
      </c>
      <c r="P114" s="139"/>
      <c r="Q114" s="139" t="str">
        <f t="array" aca="1" ref="Q114" ca="1">IF(ISERROR(MATCH($D114,INDIRECT("'"&amp;P114&amp;"'!"&amp;CHAR(MATCH("CAB2D Field",INDIRECT("'"&amp;P114&amp;"'!"&amp;"A1"&amp;":"&amp;"BZ1"),0)+64)&amp;"1"&amp;":"&amp;CHAR(MATCH("CAB2D Field",INDIRECT("'"&amp;P114&amp;"'!"&amp;"A1"&amp;":"&amp;"BZ1"),0)+64)&amp;"100"),0)),"",INDEX(INDIRECT("'"&amp;P114&amp;"'!"&amp;CHAR(MATCH("Token",INDIRECT("'"&amp;P114&amp;"'!"&amp;"A1"&amp;":"&amp;"BZ1"),0)+64)&amp;"1"&amp;":"&amp;CHAR(MATCH("Token",INDIRECT("'"&amp;P114&amp;"'!"&amp;"A1"&amp;":"&amp;"BZ1"),0)+64)&amp;"100"),MATCH($D114,INDIRECT("'"&amp;P114&amp;"'!"&amp;CHAR(MATCH("CAB2D Field",INDIRECT("'"&amp;P114&amp;"'!"&amp;"A1"&amp;":"&amp;"BZ1"),0)+64)&amp;"1"&amp;":"&amp;CHAR(MATCH("CAB2D Field",INDIRECT("'"&amp;P114&amp;"'!"&amp;"A1"&amp;":"&amp;"BZ1"),0)+64)&amp;"100"),0)))</f>
        <v/>
      </c>
      <c r="R114" s="139" t="str">
        <f t="array" aca="1" ref="R114" ca="1">IF(ISERROR(MATCH($D114,INDIRECT("'"&amp;P114&amp;"'!"&amp;CHAR(MATCH("CAB2D Field",INDIRECT("'"&amp;P114&amp;"'!"&amp;"A1"&amp;":"&amp;"BZ1"),0)+64)&amp;"1"&amp;":"&amp;CHAR(MATCH("CAB2D Field",INDIRECT("'"&amp;P114&amp;"'!"&amp;"A1"&amp;":"&amp;"BZ1"),0)+64)&amp;"100"),0)),"",INDEX(INDIRECT("'"&amp;P114&amp;"'!"&amp;CHAR(MATCH("Length",INDIRECT("'"&amp;P114&amp;"'!"&amp;"A1"&amp;":"&amp;"BZ1"),0)+64)&amp;"1"&amp;":"&amp;CHAR(MATCH("Length",INDIRECT("'"&amp;P114&amp;"'!"&amp;"A1"&amp;":"&amp;"BZ1"),0)+64)&amp;"100"),MATCH($D114,INDIRECT("'"&amp;P114&amp;"'!"&amp;CHAR(MATCH("CAB2D Field",INDIRECT("'"&amp;P114&amp;"'!"&amp;"A1"&amp;":"&amp;"BZ1"),0)+64)&amp;"1"&amp;":"&amp;CHAR(MATCH("CAB2D Field",INDIRECT("'"&amp;P114&amp;"'!"&amp;"A1"&amp;":"&amp;"BZ1"),0)+64)&amp;"100"),0)))</f>
        <v/>
      </c>
      <c r="S114" s="139">
        <f t="shared" ca="1" si="11"/>
        <v>3</v>
      </c>
      <c r="T114" s="139" t="str">
        <f t="array" aca="1" ref="T114" ca="1">IF(ISERROR(MATCH(1,--(ISERROR(SEARCH($D114,INDIRECT("'"&amp;M114&amp;"'!"&amp;CHAR(MATCH("CAB2D Field",INDIRECT("'"&amp;M114&amp;"'!"&amp;"A1"&amp;":"&amp;"BZ1"),0)+64)&amp;"1"&amp;":"&amp;CHAR(MATCH("CAB2D Field",INDIRECT("'"&amp;M114&amp;"'!"&amp;"A1"&amp;":"&amp;"BZ1"),0)+64)&amp;"100")))=FALSE),0)),"",INDEX(INDIRECT("'"&amp;M114&amp;"'!"&amp;CHAR(MATCH("Optional mandatory",INDIRECT("'"&amp;M114&amp;"'!"&amp;"A1"&amp;":"&amp;"BZ1"),0)+64)&amp;"1"&amp;":"&amp;CHAR(MATCH("Optional mandatory",INDIRECT("'"&amp;M114&amp;"'!"&amp;"A1"&amp;":"&amp;"BZ1"),0)+64)&amp;"100"),MATCH(1,--(ISERROR(SEARCH($D114,INDIRECT("'"&amp;M114&amp;"'!"&amp;CHAR(MATCH("CAB2D Field",INDIRECT("'"&amp;M114&amp;"'!"&amp;"A1"&amp;":"&amp;"BZ1"),0)+64)&amp;"1"&amp;":"&amp;CHAR(MATCH("CAB2D Field",INDIRECT("'"&amp;M114&amp;"'!"&amp;"A1"&amp;":"&amp;"BZ1"),0)+64)&amp;"100")))=FALSE),0)))</f>
        <v/>
      </c>
      <c r="U114" s="139" t="str">
        <f t="array" aca="1" ref="U114" ca="1">IF(M114="N/A",H114,IF(ISERROR(MATCH(1,--(ISERROR(SEARCH($D114,INDIRECT("'"&amp;M114&amp;"'!"&amp;CHAR(MATCH("CAB2D Field",INDIRECT("'"&amp;M114&amp;"'!"&amp;"A1"&amp;":"&amp;"BZ1"),0)+64)&amp;"1"&amp;":"&amp;CHAR(MATCH("CAB2D Field",INDIRECT("'"&amp;M114&amp;"'!"&amp;"A1"&amp;":"&amp;"BZ1"),0)+64)&amp;"100")))=FALSE),0)),"",INDEX(INDIRECT("'"&amp;M114&amp;"'!"&amp;CHAR(MATCH("Data type",INDIRECT("'"&amp;M114&amp;"'!"&amp;"A1"&amp;":"&amp;"BZ1"),0)+64)&amp;"1"&amp;":"&amp;CHAR(MATCH("Data type",INDIRECT("'"&amp;M114&amp;"'!"&amp;"A1"&amp;":"&amp;"BZ1"),0)+64)&amp;"100"),MATCH(1,--(ISERROR(SEARCH($D114,INDIRECT("'"&amp;M114&amp;"'!"&amp;CHAR(MATCH("CAB2D Field",INDIRECT("'"&amp;M114&amp;"'!"&amp;"A1"&amp;":"&amp;"BZ1"),0)+64)&amp;"1"&amp;":"&amp;CHAR(MATCH("CAB2D Field",INDIRECT("'"&amp;M114&amp;"'!"&amp;"A1"&amp;":"&amp;"BZ1"),0)+64)&amp;"100")))=FALSE),0))))</f>
        <v/>
      </c>
    </row>
    <row r="115" spans="1:21" x14ac:dyDescent="0.25">
      <c r="A115" s="133">
        <f t="shared" si="7"/>
        <v>112</v>
      </c>
      <c r="B115" s="139" t="s">
        <v>1641</v>
      </c>
      <c r="C115" s="139">
        <v>15</v>
      </c>
      <c r="D115" s="140" t="s">
        <v>1657</v>
      </c>
      <c r="E115" s="139" t="s">
        <v>1547</v>
      </c>
      <c r="F115" s="139">
        <v>6</v>
      </c>
      <c r="G115" s="139"/>
      <c r="H115" s="139" t="s">
        <v>170</v>
      </c>
      <c r="I115" s="139">
        <v>1</v>
      </c>
      <c r="J115" s="139" t="s">
        <v>1457</v>
      </c>
      <c r="K115" s="139">
        <v>33</v>
      </c>
      <c r="L115" s="140" t="s">
        <v>1548</v>
      </c>
      <c r="M115" s="139" t="s">
        <v>1644</v>
      </c>
      <c r="N115" s="139" t="str">
        <f t="array" aca="1" ref="N115" ca="1">IF(ISERROR(MATCH(1,--(ISERROR(SEARCH($D115,INDIRECT("'"&amp;M115&amp;"'!"&amp;CHAR(MATCH("CAB2D Field",INDIRECT("'"&amp;M115&amp;"'!"&amp;"A1"&amp;":"&amp;"BZ1"),0)+64)&amp;"1"&amp;":"&amp;CHAR(MATCH("CAB2D Field",INDIRECT("'"&amp;M115&amp;"'!"&amp;"A1"&amp;":"&amp;"BZ1"),0)+64)&amp;"100")))=FALSE),0)),"",INDEX(INDIRECT("'"&amp;M115&amp;"'!"&amp;CHAR(MATCH("Token",INDIRECT("'"&amp;M115&amp;"'!"&amp;"A1"&amp;":"&amp;"BZ1"),0)+64)&amp;"1"&amp;":"&amp;CHAR(MATCH("Token",INDIRECT("'"&amp;M115&amp;"'!"&amp;"A1"&amp;":"&amp;"BZ1"),0)+64)&amp;"100"),MATCH(1,--(ISERROR(SEARCH($D115,INDIRECT("'"&amp;M115&amp;"'!"&amp;CHAR(MATCH("CAB2D Field",INDIRECT("'"&amp;M115&amp;"'!"&amp;"A1"&amp;":"&amp;"BZ1"),0)+64)&amp;"1"&amp;":"&amp;CHAR(MATCH("CAB2D Field",INDIRECT("'"&amp;M115&amp;"'!"&amp;"A1"&amp;":"&amp;"BZ1"),0)+64)&amp;"100")))=FALSE),0)))</f>
        <v/>
      </c>
      <c r="O115" s="139" t="str">
        <f t="shared" ca="1" si="10"/>
        <v/>
      </c>
      <c r="P115" s="139"/>
      <c r="Q115" s="139" t="str">
        <f t="array" aca="1" ref="Q115" ca="1">IF(ISERROR(MATCH($D115,INDIRECT("'"&amp;P115&amp;"'!"&amp;CHAR(MATCH("CAB2D Field",INDIRECT("'"&amp;P115&amp;"'!"&amp;"A1"&amp;":"&amp;"BZ1"),0)+64)&amp;"1"&amp;":"&amp;CHAR(MATCH("CAB2D Field",INDIRECT("'"&amp;P115&amp;"'!"&amp;"A1"&amp;":"&amp;"BZ1"),0)+64)&amp;"100"),0)),"",INDEX(INDIRECT("'"&amp;P115&amp;"'!"&amp;CHAR(MATCH("Token",INDIRECT("'"&amp;P115&amp;"'!"&amp;"A1"&amp;":"&amp;"BZ1"),0)+64)&amp;"1"&amp;":"&amp;CHAR(MATCH("Token",INDIRECT("'"&amp;P115&amp;"'!"&amp;"A1"&amp;":"&amp;"BZ1"),0)+64)&amp;"100"),MATCH($D115,INDIRECT("'"&amp;P115&amp;"'!"&amp;CHAR(MATCH("CAB2D Field",INDIRECT("'"&amp;P115&amp;"'!"&amp;"A1"&amp;":"&amp;"BZ1"),0)+64)&amp;"1"&amp;":"&amp;CHAR(MATCH("CAB2D Field",INDIRECT("'"&amp;P115&amp;"'!"&amp;"A1"&amp;":"&amp;"BZ1"),0)+64)&amp;"100"),0)))</f>
        <v/>
      </c>
      <c r="R115" s="139" t="str">
        <f t="array" aca="1" ref="R115" ca="1">IF(ISERROR(MATCH($D115,INDIRECT("'"&amp;P115&amp;"'!"&amp;CHAR(MATCH("CAB2D Field",INDIRECT("'"&amp;P115&amp;"'!"&amp;"A1"&amp;":"&amp;"BZ1"),0)+64)&amp;"1"&amp;":"&amp;CHAR(MATCH("CAB2D Field",INDIRECT("'"&amp;P115&amp;"'!"&amp;"A1"&amp;":"&amp;"BZ1"),0)+64)&amp;"100"),0)),"",INDEX(INDIRECT("'"&amp;P115&amp;"'!"&amp;CHAR(MATCH("Length",INDIRECT("'"&amp;P115&amp;"'!"&amp;"A1"&amp;":"&amp;"BZ1"),0)+64)&amp;"1"&amp;":"&amp;CHAR(MATCH("Length",INDIRECT("'"&amp;P115&amp;"'!"&amp;"A1"&amp;":"&amp;"BZ1"),0)+64)&amp;"100"),MATCH($D115,INDIRECT("'"&amp;P115&amp;"'!"&amp;CHAR(MATCH("CAB2D Field",INDIRECT("'"&amp;P115&amp;"'!"&amp;"A1"&amp;":"&amp;"BZ1"),0)+64)&amp;"1"&amp;":"&amp;CHAR(MATCH("CAB2D Field",INDIRECT("'"&amp;P115&amp;"'!"&amp;"A1"&amp;":"&amp;"BZ1"),0)+64)&amp;"100"),0)))</f>
        <v/>
      </c>
      <c r="S115" s="139">
        <f t="shared" ca="1" si="11"/>
        <v>6</v>
      </c>
      <c r="T115" s="139" t="str">
        <f t="array" aca="1" ref="T115" ca="1">IF(ISERROR(MATCH(1,--(ISERROR(SEARCH($D115,INDIRECT("'"&amp;M115&amp;"'!"&amp;CHAR(MATCH("CAB2D Field",INDIRECT("'"&amp;M115&amp;"'!"&amp;"A1"&amp;":"&amp;"BZ1"),0)+64)&amp;"1"&amp;":"&amp;CHAR(MATCH("CAB2D Field",INDIRECT("'"&amp;M115&amp;"'!"&amp;"A1"&amp;":"&amp;"BZ1"),0)+64)&amp;"100")))=FALSE),0)),"",INDEX(INDIRECT("'"&amp;M115&amp;"'!"&amp;CHAR(MATCH("Optional mandatory",INDIRECT("'"&amp;M115&amp;"'!"&amp;"A1"&amp;":"&amp;"BZ1"),0)+64)&amp;"1"&amp;":"&amp;CHAR(MATCH("Optional mandatory",INDIRECT("'"&amp;M115&amp;"'!"&amp;"A1"&amp;":"&amp;"BZ1"),0)+64)&amp;"100"),MATCH(1,--(ISERROR(SEARCH($D115,INDIRECT("'"&amp;M115&amp;"'!"&amp;CHAR(MATCH("CAB2D Field",INDIRECT("'"&amp;M115&amp;"'!"&amp;"A1"&amp;":"&amp;"BZ1"),0)+64)&amp;"1"&amp;":"&amp;CHAR(MATCH("CAB2D Field",INDIRECT("'"&amp;M115&amp;"'!"&amp;"A1"&amp;":"&amp;"BZ1"),0)+64)&amp;"100")))=FALSE),0)))</f>
        <v/>
      </c>
      <c r="U115" s="139" t="str">
        <f t="array" aca="1" ref="U115" ca="1">IF(M115="N/A",H115,IF(ISERROR(MATCH(1,--(ISERROR(SEARCH($D115,INDIRECT("'"&amp;M115&amp;"'!"&amp;CHAR(MATCH("CAB2D Field",INDIRECT("'"&amp;M115&amp;"'!"&amp;"A1"&amp;":"&amp;"BZ1"),0)+64)&amp;"1"&amp;":"&amp;CHAR(MATCH("CAB2D Field",INDIRECT("'"&amp;M115&amp;"'!"&amp;"A1"&amp;":"&amp;"BZ1"),0)+64)&amp;"100")))=FALSE),0)),"",INDEX(INDIRECT("'"&amp;M115&amp;"'!"&amp;CHAR(MATCH("Data type",INDIRECT("'"&amp;M115&amp;"'!"&amp;"A1"&amp;":"&amp;"BZ1"),0)+64)&amp;"1"&amp;":"&amp;CHAR(MATCH("Data type",INDIRECT("'"&amp;M115&amp;"'!"&amp;"A1"&amp;":"&amp;"BZ1"),0)+64)&amp;"100"),MATCH(1,--(ISERROR(SEARCH($D115,INDIRECT("'"&amp;M115&amp;"'!"&amp;CHAR(MATCH("CAB2D Field",INDIRECT("'"&amp;M115&amp;"'!"&amp;"A1"&amp;":"&amp;"BZ1"),0)+64)&amp;"1"&amp;":"&amp;CHAR(MATCH("CAB2D Field",INDIRECT("'"&amp;M115&amp;"'!"&amp;"A1"&amp;":"&amp;"BZ1"),0)+64)&amp;"100")))=FALSE),0))))</f>
        <v/>
      </c>
    </row>
    <row r="116" spans="1:21" x14ac:dyDescent="0.25">
      <c r="A116" s="133">
        <f t="shared" si="7"/>
        <v>113</v>
      </c>
      <c r="B116" s="139" t="s">
        <v>1658</v>
      </c>
      <c r="C116" s="139"/>
      <c r="D116" s="140"/>
      <c r="E116" s="139" t="s">
        <v>1497</v>
      </c>
      <c r="F116" s="139">
        <v>1</v>
      </c>
      <c r="G116" s="139"/>
      <c r="H116" s="139" t="s">
        <v>154</v>
      </c>
      <c r="I116" s="139">
        <v>1</v>
      </c>
      <c r="J116" s="139"/>
      <c r="K116" s="139"/>
      <c r="L116" s="140" t="s">
        <v>1498</v>
      </c>
      <c r="M116" s="139" t="s">
        <v>76</v>
      </c>
      <c r="N116" s="139" t="str">
        <f t="array" aca="1" ref="N116" ca="1">IF(ISERROR(MATCH(1,--(ISERROR(SEARCH($D116,INDIRECT("'"&amp;M116&amp;"'!"&amp;CHAR(MATCH("CAB2D Field",INDIRECT("'"&amp;M116&amp;"'!"&amp;"A1"&amp;":"&amp;"BZ1"),0)+64)&amp;"1"&amp;":"&amp;CHAR(MATCH("CAB2D Field",INDIRECT("'"&amp;M116&amp;"'!"&amp;"A1"&amp;":"&amp;"BZ1"),0)+64)&amp;"100")))=FALSE),0)),"",INDEX(INDIRECT("'"&amp;M116&amp;"'!"&amp;CHAR(MATCH("Token",INDIRECT("'"&amp;M116&amp;"'!"&amp;"A1"&amp;":"&amp;"BZ1"),0)+64)&amp;"1"&amp;":"&amp;CHAR(MATCH("Token",INDIRECT("'"&amp;M116&amp;"'!"&amp;"A1"&amp;":"&amp;"BZ1"),0)+64)&amp;"100"),MATCH(1,--(ISERROR(SEARCH($D116,INDIRECT("'"&amp;M116&amp;"'!"&amp;CHAR(MATCH("CAB2D Field",INDIRECT("'"&amp;M116&amp;"'!"&amp;"A1"&amp;":"&amp;"BZ1"),0)+64)&amp;"1"&amp;":"&amp;CHAR(MATCH("CAB2D Field",INDIRECT("'"&amp;M116&amp;"'!"&amp;"A1"&amp;":"&amp;"BZ1"),0)+64)&amp;"100")))=FALSE),0)))</f>
        <v/>
      </c>
      <c r="O116" s="139" t="str">
        <f t="shared" ca="1" si="10"/>
        <v/>
      </c>
      <c r="P116" s="139"/>
      <c r="Q116" s="139" t="str">
        <f t="array" aca="1" ref="Q116" ca="1">IF(ISERROR(MATCH($D116,INDIRECT("'"&amp;P116&amp;"'!"&amp;CHAR(MATCH("CAB2D Field",INDIRECT("'"&amp;P116&amp;"'!"&amp;"A1"&amp;":"&amp;"BZ1"),0)+64)&amp;"1"&amp;":"&amp;CHAR(MATCH("CAB2D Field",INDIRECT("'"&amp;P116&amp;"'!"&amp;"A1"&amp;":"&amp;"BZ1"),0)+64)&amp;"100"),0)),"",INDEX(INDIRECT("'"&amp;P116&amp;"'!"&amp;CHAR(MATCH("Token",INDIRECT("'"&amp;P116&amp;"'!"&amp;"A1"&amp;":"&amp;"BZ1"),0)+64)&amp;"1"&amp;":"&amp;CHAR(MATCH("Token",INDIRECT("'"&amp;P116&amp;"'!"&amp;"A1"&amp;":"&amp;"BZ1"),0)+64)&amp;"100"),MATCH($D116,INDIRECT("'"&amp;P116&amp;"'!"&amp;CHAR(MATCH("CAB2D Field",INDIRECT("'"&amp;P116&amp;"'!"&amp;"A1"&amp;":"&amp;"BZ1"),0)+64)&amp;"1"&amp;":"&amp;CHAR(MATCH("CAB2D Field",INDIRECT("'"&amp;P116&amp;"'!"&amp;"A1"&amp;":"&amp;"BZ1"),0)+64)&amp;"100"),0)))</f>
        <v/>
      </c>
      <c r="R116" s="139" t="str">
        <f t="array" aca="1" ref="R116" ca="1">IF(ISERROR(MATCH($D116,INDIRECT("'"&amp;P116&amp;"'!"&amp;CHAR(MATCH("CAB2D Field",INDIRECT("'"&amp;P116&amp;"'!"&amp;"A1"&amp;":"&amp;"BZ1"),0)+64)&amp;"1"&amp;":"&amp;CHAR(MATCH("CAB2D Field",INDIRECT("'"&amp;P116&amp;"'!"&amp;"A1"&amp;":"&amp;"BZ1"),0)+64)&amp;"100"),0)),"",INDEX(INDIRECT("'"&amp;P116&amp;"'!"&amp;CHAR(MATCH("Length",INDIRECT("'"&amp;P116&amp;"'!"&amp;"A1"&amp;":"&amp;"BZ1"),0)+64)&amp;"1"&amp;":"&amp;CHAR(MATCH("Length",INDIRECT("'"&amp;P116&amp;"'!"&amp;"A1"&amp;":"&amp;"BZ1"),0)+64)&amp;"100"),MATCH($D116,INDIRECT("'"&amp;P116&amp;"'!"&amp;CHAR(MATCH("CAB2D Field",INDIRECT("'"&amp;P116&amp;"'!"&amp;"A1"&amp;":"&amp;"BZ1"),0)+64)&amp;"1"&amp;":"&amp;CHAR(MATCH("CAB2D Field",INDIRECT("'"&amp;P116&amp;"'!"&amp;"A1"&amp;":"&amp;"BZ1"),0)+64)&amp;"100"),0)))</f>
        <v/>
      </c>
      <c r="S116" s="139">
        <f t="shared" ca="1" si="11"/>
        <v>1</v>
      </c>
      <c r="T116" s="139" t="str">
        <f t="array" aca="1" ref="T116" ca="1">IF(ISERROR(MATCH(1,--(ISERROR(SEARCH($D116,INDIRECT("'"&amp;M116&amp;"'!"&amp;CHAR(MATCH("CAB2D Field",INDIRECT("'"&amp;M116&amp;"'!"&amp;"A1"&amp;":"&amp;"BZ1"),0)+64)&amp;"1"&amp;":"&amp;CHAR(MATCH("CAB2D Field",INDIRECT("'"&amp;M116&amp;"'!"&amp;"A1"&amp;":"&amp;"BZ1"),0)+64)&amp;"100")))=FALSE),0)),"",INDEX(INDIRECT("'"&amp;M116&amp;"'!"&amp;CHAR(MATCH("Optional mandatory",INDIRECT("'"&amp;M116&amp;"'!"&amp;"A1"&amp;":"&amp;"BZ1"),0)+64)&amp;"1"&amp;":"&amp;CHAR(MATCH("Optional mandatory",INDIRECT("'"&amp;M116&amp;"'!"&amp;"A1"&amp;":"&amp;"BZ1"),0)+64)&amp;"100"),MATCH(1,--(ISERROR(SEARCH($D116,INDIRECT("'"&amp;M116&amp;"'!"&amp;CHAR(MATCH("CAB2D Field",INDIRECT("'"&amp;M116&amp;"'!"&amp;"A1"&amp;":"&amp;"BZ1"),0)+64)&amp;"1"&amp;":"&amp;CHAR(MATCH("CAB2D Field",INDIRECT("'"&amp;M116&amp;"'!"&amp;"A1"&amp;":"&amp;"BZ1"),0)+64)&amp;"100")))=FALSE),0)))</f>
        <v/>
      </c>
      <c r="U116" s="139" t="str">
        <f t="array" aca="1" ref="U116" ca="1">IF(M116="N/A",H116,IF(ISERROR(MATCH(1,--(ISERROR(SEARCH($D116,INDIRECT("'"&amp;M116&amp;"'!"&amp;CHAR(MATCH("CAB2D Field",INDIRECT("'"&amp;M116&amp;"'!"&amp;"A1"&amp;":"&amp;"BZ1"),0)+64)&amp;"1"&amp;":"&amp;CHAR(MATCH("CAB2D Field",INDIRECT("'"&amp;M116&amp;"'!"&amp;"A1"&amp;":"&amp;"BZ1"),0)+64)&amp;"100")))=FALSE),0)),"",INDEX(INDIRECT("'"&amp;M116&amp;"'!"&amp;CHAR(MATCH("Data type",INDIRECT("'"&amp;M116&amp;"'!"&amp;"A1"&amp;":"&amp;"BZ1"),0)+64)&amp;"1"&amp;":"&amp;CHAR(MATCH("Data type",INDIRECT("'"&amp;M116&amp;"'!"&amp;"A1"&amp;":"&amp;"BZ1"),0)+64)&amp;"100"),MATCH(1,--(ISERROR(SEARCH($D116,INDIRECT("'"&amp;M116&amp;"'!"&amp;CHAR(MATCH("CAB2D Field",INDIRECT("'"&amp;M116&amp;"'!"&amp;"A1"&amp;":"&amp;"BZ1"),0)+64)&amp;"1"&amp;":"&amp;CHAR(MATCH("CAB2D Field",INDIRECT("'"&amp;M116&amp;"'!"&amp;"A1"&amp;":"&amp;"BZ1"),0)+64)&amp;"100")))=FALSE),0))))</f>
        <v>A</v>
      </c>
    </row>
    <row r="117" spans="1:21" x14ac:dyDescent="0.25">
      <c r="A117" s="133">
        <f t="shared" si="7"/>
        <v>114</v>
      </c>
      <c r="B117" s="139" t="s">
        <v>1658</v>
      </c>
      <c r="C117" s="139">
        <v>1</v>
      </c>
      <c r="D117" s="140" t="s">
        <v>1659</v>
      </c>
      <c r="E117" s="139" t="s">
        <v>1456</v>
      </c>
      <c r="F117" s="139">
        <v>2</v>
      </c>
      <c r="G117" s="139"/>
      <c r="H117" s="139"/>
      <c r="I117" s="139">
        <v>1</v>
      </c>
      <c r="J117" s="139" t="s">
        <v>1457</v>
      </c>
      <c r="K117" s="139"/>
      <c r="L117" s="140" t="s">
        <v>1501</v>
      </c>
      <c r="M117" s="139" t="s">
        <v>76</v>
      </c>
      <c r="N117" s="139" t="str">
        <f t="array" aca="1" ref="N117" ca="1">IF(ISERROR(MATCH(1,--(ISERROR(SEARCH($D117,INDIRECT("'"&amp;M117&amp;"'!"&amp;CHAR(MATCH("CAB2D Field",INDIRECT("'"&amp;M117&amp;"'!"&amp;"A1"&amp;":"&amp;"BZ1"),0)+64)&amp;"1"&amp;":"&amp;CHAR(MATCH("CAB2D Field",INDIRECT("'"&amp;M117&amp;"'!"&amp;"A1"&amp;":"&amp;"BZ1"),0)+64)&amp;"100")))=FALSE),0)),"",INDEX(INDIRECT("'"&amp;M117&amp;"'!"&amp;CHAR(MATCH("Token",INDIRECT("'"&amp;M117&amp;"'!"&amp;"A1"&amp;":"&amp;"BZ1"),0)+64)&amp;"1"&amp;":"&amp;CHAR(MATCH("Token",INDIRECT("'"&amp;M117&amp;"'!"&amp;"A1"&amp;":"&amp;"BZ1"),0)+64)&amp;"100"),MATCH(1,--(ISERROR(SEARCH($D117,INDIRECT("'"&amp;M117&amp;"'!"&amp;CHAR(MATCH("CAB2D Field",INDIRECT("'"&amp;M117&amp;"'!"&amp;"A1"&amp;":"&amp;"BZ1"),0)+64)&amp;"1"&amp;":"&amp;CHAR(MATCH("CAB2D Field",INDIRECT("'"&amp;M117&amp;"'!"&amp;"A1"&amp;":"&amp;"BZ1"),0)+64)&amp;"100")))=FALSE),0)))</f>
        <v/>
      </c>
      <c r="O117" s="139" t="str">
        <f t="shared" ref="O117:O141" ca="1" si="12">IF(ISERROR(MATCH($D117,INDIRECT("'"&amp;M117&amp;"'!"&amp;CHAR(MATCH("CAB2D Field",INDIRECT("'"&amp;M117&amp;"'!"&amp;"A1"&amp;":"&amp;"BZ1"),0)+64)&amp;"1"&amp;":"&amp;CHAR(MATCH("CAB2D Field",INDIRECT("'"&amp;M117&amp;"'!"&amp;"A1"&amp;":"&amp;"BZ1"),0)+64)&amp;"100"),0)),"",INDEX(INDIRECT("'"&amp;M117&amp;"'!"&amp;CHAR(MATCH("Length",INDIRECT("'"&amp;M117&amp;"'!"&amp;"A1"&amp;":"&amp;"BZ1"),0)+64)&amp;"1"&amp;":"&amp;CHAR(MATCH("Length",INDIRECT("'"&amp;M117&amp;"'!"&amp;"A1"&amp;":"&amp;"BZ1"),0)+64)&amp;"100"),MATCH($D117,INDIRECT("'"&amp;M117&amp;"'!"&amp;CHAR(MATCH("CAB2D Field",INDIRECT("'"&amp;M117&amp;"'!"&amp;"A1"&amp;":"&amp;"BZ1"),0)+64)&amp;"1"&amp;":"&amp;CHAR(MATCH("CAB2D Field",INDIRECT("'"&amp;M117&amp;"'!"&amp;"A1"&amp;":"&amp;"BZ1"),0)+64)&amp;"100"),0)))</f>
        <v/>
      </c>
      <c r="P117" s="139"/>
      <c r="Q117" s="139" t="str">
        <f t="array" aca="1" ref="Q117" ca="1">IF(ISERROR(MATCH($D117,INDIRECT("'"&amp;P117&amp;"'!"&amp;CHAR(MATCH("CAB2D Field",INDIRECT("'"&amp;P117&amp;"'!"&amp;"A1"&amp;":"&amp;"BZ1"),0)+64)&amp;"1"&amp;":"&amp;CHAR(MATCH("CAB2D Field",INDIRECT("'"&amp;P117&amp;"'!"&amp;"A1"&amp;":"&amp;"BZ1"),0)+64)&amp;"100"),0)),"",INDEX(INDIRECT("'"&amp;P117&amp;"'!"&amp;CHAR(MATCH("Token",INDIRECT("'"&amp;P117&amp;"'!"&amp;"A1"&amp;":"&amp;"BZ1"),0)+64)&amp;"1"&amp;":"&amp;CHAR(MATCH("Token",INDIRECT("'"&amp;P117&amp;"'!"&amp;"A1"&amp;":"&amp;"BZ1"),0)+64)&amp;"100"),MATCH($D117,INDIRECT("'"&amp;P117&amp;"'!"&amp;CHAR(MATCH("CAB2D Field",INDIRECT("'"&amp;P117&amp;"'!"&amp;"A1"&amp;":"&amp;"BZ1"),0)+64)&amp;"1"&amp;":"&amp;CHAR(MATCH("CAB2D Field",INDIRECT("'"&amp;P117&amp;"'!"&amp;"A1"&amp;":"&amp;"BZ1"),0)+64)&amp;"100"),0)))</f>
        <v/>
      </c>
      <c r="R117" s="139" t="str">
        <f t="array" aca="1" ref="R117" ca="1">IF(ISERROR(MATCH($D117,INDIRECT("'"&amp;P117&amp;"'!"&amp;CHAR(MATCH("CAB2D Field",INDIRECT("'"&amp;P117&amp;"'!"&amp;"A1"&amp;":"&amp;"BZ1"),0)+64)&amp;"1"&amp;":"&amp;CHAR(MATCH("CAB2D Field",INDIRECT("'"&amp;P117&amp;"'!"&amp;"A1"&amp;":"&amp;"BZ1"),0)+64)&amp;"100"),0)),"",INDEX(INDIRECT("'"&amp;P117&amp;"'!"&amp;CHAR(MATCH("Length",INDIRECT("'"&amp;P117&amp;"'!"&amp;"A1"&amp;":"&amp;"BZ1"),0)+64)&amp;"1"&amp;":"&amp;CHAR(MATCH("Length",INDIRECT("'"&amp;P117&amp;"'!"&amp;"A1"&amp;":"&amp;"BZ1"),0)+64)&amp;"100"),MATCH($D117,INDIRECT("'"&amp;P117&amp;"'!"&amp;CHAR(MATCH("CAB2D Field",INDIRECT("'"&amp;P117&amp;"'!"&amp;"A1"&amp;":"&amp;"BZ1"),0)+64)&amp;"1"&amp;":"&amp;CHAR(MATCH("CAB2D Field",INDIRECT("'"&amp;P117&amp;"'!"&amp;"A1"&amp;":"&amp;"BZ1"),0)+64)&amp;"100"),0)))</f>
        <v/>
      </c>
      <c r="S117" s="139">
        <f t="shared" ref="S117:S141" ca="1" si="13">IF(M117&lt;&gt;"",IF(OR(O117&lt;&gt;"",R117&lt;&gt;""),MAX(O117,R117),MAX(F117,G117)),"")</f>
        <v>2</v>
      </c>
      <c r="T117" s="139" t="str">
        <f t="array" aca="1" ref="T117" ca="1">IF(ISERROR(MATCH(1,--(ISERROR(SEARCH($D117,INDIRECT("'"&amp;M117&amp;"'!"&amp;CHAR(MATCH("CAB2D Field",INDIRECT("'"&amp;M117&amp;"'!"&amp;"A1"&amp;":"&amp;"BZ1"),0)+64)&amp;"1"&amp;":"&amp;CHAR(MATCH("CAB2D Field",INDIRECT("'"&amp;M117&amp;"'!"&amp;"A1"&amp;":"&amp;"BZ1"),0)+64)&amp;"100")))=FALSE),0)),"",INDEX(INDIRECT("'"&amp;M117&amp;"'!"&amp;CHAR(MATCH("Optional mandatory",INDIRECT("'"&amp;M117&amp;"'!"&amp;"A1"&amp;":"&amp;"BZ1"),0)+64)&amp;"1"&amp;":"&amp;CHAR(MATCH("Optional mandatory",INDIRECT("'"&amp;M117&amp;"'!"&amp;"A1"&amp;":"&amp;"BZ1"),0)+64)&amp;"100"),MATCH(1,--(ISERROR(SEARCH($D117,INDIRECT("'"&amp;M117&amp;"'!"&amp;CHAR(MATCH("CAB2D Field",INDIRECT("'"&amp;M117&amp;"'!"&amp;"A1"&amp;":"&amp;"BZ1"),0)+64)&amp;"1"&amp;":"&amp;CHAR(MATCH("CAB2D Field",INDIRECT("'"&amp;M117&amp;"'!"&amp;"A1"&amp;":"&amp;"BZ1"),0)+64)&amp;"100")))=FALSE),0)))</f>
        <v/>
      </c>
      <c r="U117" s="139">
        <f t="array" aca="1" ref="U117" ca="1">IF(M117="N/A",H117,IF(ISERROR(MATCH(1,--(ISERROR(SEARCH($D117,INDIRECT("'"&amp;M117&amp;"'!"&amp;CHAR(MATCH("CAB2D Field",INDIRECT("'"&amp;M117&amp;"'!"&amp;"A1"&amp;":"&amp;"BZ1"),0)+64)&amp;"1"&amp;":"&amp;CHAR(MATCH("CAB2D Field",INDIRECT("'"&amp;M117&amp;"'!"&amp;"A1"&amp;":"&amp;"BZ1"),0)+64)&amp;"100")))=FALSE),0)),"",INDEX(INDIRECT("'"&amp;M117&amp;"'!"&amp;CHAR(MATCH("Data type",INDIRECT("'"&amp;M117&amp;"'!"&amp;"A1"&amp;":"&amp;"BZ1"),0)+64)&amp;"1"&amp;":"&amp;CHAR(MATCH("Data type",INDIRECT("'"&amp;M117&amp;"'!"&amp;"A1"&amp;":"&amp;"BZ1"),0)+64)&amp;"100"),MATCH(1,--(ISERROR(SEARCH($D117,INDIRECT("'"&amp;M117&amp;"'!"&amp;CHAR(MATCH("CAB2D Field",INDIRECT("'"&amp;M117&amp;"'!"&amp;"A1"&amp;":"&amp;"BZ1"),0)+64)&amp;"1"&amp;":"&amp;CHAR(MATCH("CAB2D Field",INDIRECT("'"&amp;M117&amp;"'!"&amp;"A1"&amp;":"&amp;"BZ1"),0)+64)&amp;"100")))=FALSE),0))))</f>
        <v>0</v>
      </c>
    </row>
    <row r="118" spans="1:21" x14ac:dyDescent="0.25">
      <c r="A118" s="133">
        <f t="shared" si="7"/>
        <v>115</v>
      </c>
      <c r="B118" s="139" t="s">
        <v>1658</v>
      </c>
      <c r="C118" s="139" t="s">
        <v>1551</v>
      </c>
      <c r="D118" s="140"/>
      <c r="E118" s="139" t="s">
        <v>1660</v>
      </c>
      <c r="F118" s="139">
        <v>6</v>
      </c>
      <c r="G118" s="139"/>
      <c r="H118" s="139"/>
      <c r="I118" s="139"/>
      <c r="J118" s="139" t="s">
        <v>1457</v>
      </c>
      <c r="K118" s="139"/>
      <c r="L118" s="140" t="s">
        <v>1554</v>
      </c>
      <c r="M118" s="139" t="s">
        <v>76</v>
      </c>
      <c r="N118" s="139" t="str">
        <f t="array" aca="1" ref="N118" ca="1">IF(ISERROR(MATCH(1,--(ISERROR(SEARCH($D118,INDIRECT("'"&amp;M118&amp;"'!"&amp;CHAR(MATCH("CAB2D Field",INDIRECT("'"&amp;M118&amp;"'!"&amp;"A1"&amp;":"&amp;"BZ1"),0)+64)&amp;"1"&amp;":"&amp;CHAR(MATCH("CAB2D Field",INDIRECT("'"&amp;M118&amp;"'!"&amp;"A1"&amp;":"&amp;"BZ1"),0)+64)&amp;"100")))=FALSE),0)),"",INDEX(INDIRECT("'"&amp;M118&amp;"'!"&amp;CHAR(MATCH("Token",INDIRECT("'"&amp;M118&amp;"'!"&amp;"A1"&amp;":"&amp;"BZ1"),0)+64)&amp;"1"&amp;":"&amp;CHAR(MATCH("Token",INDIRECT("'"&amp;M118&amp;"'!"&amp;"A1"&amp;":"&amp;"BZ1"),0)+64)&amp;"100"),MATCH(1,--(ISERROR(SEARCH($D118,INDIRECT("'"&amp;M118&amp;"'!"&amp;CHAR(MATCH("CAB2D Field",INDIRECT("'"&amp;M118&amp;"'!"&amp;"A1"&amp;":"&amp;"BZ1"),0)+64)&amp;"1"&amp;":"&amp;CHAR(MATCH("CAB2D Field",INDIRECT("'"&amp;M118&amp;"'!"&amp;"A1"&amp;":"&amp;"BZ1"),0)+64)&amp;"100")))=FALSE),0)))</f>
        <v/>
      </c>
      <c r="O118" s="139" t="str">
        <f t="shared" ca="1" si="12"/>
        <v/>
      </c>
      <c r="P118" s="139"/>
      <c r="Q118" s="139" t="str">
        <f t="array" aca="1" ref="Q118" ca="1">IF(ISERROR(MATCH($D118,INDIRECT("'"&amp;P118&amp;"'!"&amp;CHAR(MATCH("CAB2D Field",INDIRECT("'"&amp;P118&amp;"'!"&amp;"A1"&amp;":"&amp;"BZ1"),0)+64)&amp;"1"&amp;":"&amp;CHAR(MATCH("CAB2D Field",INDIRECT("'"&amp;P118&amp;"'!"&amp;"A1"&amp;":"&amp;"BZ1"),0)+64)&amp;"100"),0)),"",INDEX(INDIRECT("'"&amp;P118&amp;"'!"&amp;CHAR(MATCH("Token",INDIRECT("'"&amp;P118&amp;"'!"&amp;"A1"&amp;":"&amp;"BZ1"),0)+64)&amp;"1"&amp;":"&amp;CHAR(MATCH("Token",INDIRECT("'"&amp;P118&amp;"'!"&amp;"A1"&amp;":"&amp;"BZ1"),0)+64)&amp;"100"),MATCH($D118,INDIRECT("'"&amp;P118&amp;"'!"&amp;CHAR(MATCH("CAB2D Field",INDIRECT("'"&amp;P118&amp;"'!"&amp;"A1"&amp;":"&amp;"BZ1"),0)+64)&amp;"1"&amp;":"&amp;CHAR(MATCH("CAB2D Field",INDIRECT("'"&amp;P118&amp;"'!"&amp;"A1"&amp;":"&amp;"BZ1"),0)+64)&amp;"100"),0)))</f>
        <v/>
      </c>
      <c r="R118" s="139" t="str">
        <f t="array" aca="1" ref="R118" ca="1">IF(ISERROR(MATCH($D118,INDIRECT("'"&amp;P118&amp;"'!"&amp;CHAR(MATCH("CAB2D Field",INDIRECT("'"&amp;P118&amp;"'!"&amp;"A1"&amp;":"&amp;"BZ1"),0)+64)&amp;"1"&amp;":"&amp;CHAR(MATCH("CAB2D Field",INDIRECT("'"&amp;P118&amp;"'!"&amp;"A1"&amp;":"&amp;"BZ1"),0)+64)&amp;"100"),0)),"",INDEX(INDIRECT("'"&amp;P118&amp;"'!"&amp;CHAR(MATCH("Length",INDIRECT("'"&amp;P118&amp;"'!"&amp;"A1"&amp;":"&amp;"BZ1"),0)+64)&amp;"1"&amp;":"&amp;CHAR(MATCH("Length",INDIRECT("'"&amp;P118&amp;"'!"&amp;"A1"&amp;":"&amp;"BZ1"),0)+64)&amp;"100"),MATCH($D118,INDIRECT("'"&amp;P118&amp;"'!"&amp;CHAR(MATCH("CAB2D Field",INDIRECT("'"&amp;P118&amp;"'!"&amp;"A1"&amp;":"&amp;"BZ1"),0)+64)&amp;"1"&amp;":"&amp;CHAR(MATCH("CAB2D Field",INDIRECT("'"&amp;P118&amp;"'!"&amp;"A1"&amp;":"&amp;"BZ1"),0)+64)&amp;"100"),0)))</f>
        <v/>
      </c>
      <c r="S118" s="139">
        <f t="shared" ca="1" si="13"/>
        <v>6</v>
      </c>
      <c r="T118" s="139" t="str">
        <f t="array" aca="1" ref="T118" ca="1">IF(ISERROR(MATCH(1,--(ISERROR(SEARCH($D118,INDIRECT("'"&amp;M118&amp;"'!"&amp;CHAR(MATCH("CAB2D Field",INDIRECT("'"&amp;M118&amp;"'!"&amp;"A1"&amp;":"&amp;"BZ1"),0)+64)&amp;"1"&amp;":"&amp;CHAR(MATCH("CAB2D Field",INDIRECT("'"&amp;M118&amp;"'!"&amp;"A1"&amp;":"&amp;"BZ1"),0)+64)&amp;"100")))=FALSE),0)),"",INDEX(INDIRECT("'"&amp;M118&amp;"'!"&amp;CHAR(MATCH("Optional mandatory",INDIRECT("'"&amp;M118&amp;"'!"&amp;"A1"&amp;":"&amp;"BZ1"),0)+64)&amp;"1"&amp;":"&amp;CHAR(MATCH("Optional mandatory",INDIRECT("'"&amp;M118&amp;"'!"&amp;"A1"&amp;":"&amp;"BZ1"),0)+64)&amp;"100"),MATCH(1,--(ISERROR(SEARCH($D118,INDIRECT("'"&amp;M118&amp;"'!"&amp;CHAR(MATCH("CAB2D Field",INDIRECT("'"&amp;M118&amp;"'!"&amp;"A1"&amp;":"&amp;"BZ1"),0)+64)&amp;"1"&amp;":"&amp;CHAR(MATCH("CAB2D Field",INDIRECT("'"&amp;M118&amp;"'!"&amp;"A1"&amp;":"&amp;"BZ1"),0)+64)&amp;"100")))=FALSE),0)))</f>
        <v/>
      </c>
      <c r="U118" s="139">
        <f t="array" aca="1" ref="U118" ca="1">IF(M118="N/A",H118,IF(ISERROR(MATCH(1,--(ISERROR(SEARCH($D118,INDIRECT("'"&amp;M118&amp;"'!"&amp;CHAR(MATCH("CAB2D Field",INDIRECT("'"&amp;M118&amp;"'!"&amp;"A1"&amp;":"&amp;"BZ1"),0)+64)&amp;"1"&amp;":"&amp;CHAR(MATCH("CAB2D Field",INDIRECT("'"&amp;M118&amp;"'!"&amp;"A1"&amp;":"&amp;"BZ1"),0)+64)&amp;"100")))=FALSE),0)),"",INDEX(INDIRECT("'"&amp;M118&amp;"'!"&amp;CHAR(MATCH("Data type",INDIRECT("'"&amp;M118&amp;"'!"&amp;"A1"&amp;":"&amp;"BZ1"),0)+64)&amp;"1"&amp;":"&amp;CHAR(MATCH("Data type",INDIRECT("'"&amp;M118&amp;"'!"&amp;"A1"&amp;":"&amp;"BZ1"),0)+64)&amp;"100"),MATCH(1,--(ISERROR(SEARCH($D118,INDIRECT("'"&amp;M118&amp;"'!"&amp;CHAR(MATCH("CAB2D Field",INDIRECT("'"&amp;M118&amp;"'!"&amp;"A1"&amp;":"&amp;"BZ1"),0)+64)&amp;"1"&amp;":"&amp;CHAR(MATCH("CAB2D Field",INDIRECT("'"&amp;M118&amp;"'!"&amp;"A1"&amp;":"&amp;"BZ1"),0)+64)&amp;"100")))=FALSE),0))))</f>
        <v>0</v>
      </c>
    </row>
    <row r="119" spans="1:21" x14ac:dyDescent="0.25">
      <c r="A119" s="133">
        <f t="shared" si="7"/>
        <v>116</v>
      </c>
      <c r="B119" s="139" t="s">
        <v>1658</v>
      </c>
      <c r="C119" s="139">
        <v>3</v>
      </c>
      <c r="D119" s="140" t="s">
        <v>1661</v>
      </c>
      <c r="E119" s="139" t="s">
        <v>1662</v>
      </c>
      <c r="F119" s="139">
        <v>1</v>
      </c>
      <c r="G119" s="139"/>
      <c r="H119" s="139" t="s">
        <v>154</v>
      </c>
      <c r="I119" s="139">
        <v>1</v>
      </c>
      <c r="J119" s="139" t="s">
        <v>1457</v>
      </c>
      <c r="K119" s="139">
        <v>34</v>
      </c>
      <c r="L119" s="140" t="s">
        <v>1663</v>
      </c>
      <c r="M119" s="139" t="s">
        <v>76</v>
      </c>
      <c r="N119" s="139" t="str">
        <f t="array" aca="1" ref="N119" ca="1">IF(ISERROR(MATCH(1,--(ISERROR(SEARCH($D119,INDIRECT("'"&amp;M119&amp;"'!"&amp;CHAR(MATCH("CAB2D Field",INDIRECT("'"&amp;M119&amp;"'!"&amp;"A1"&amp;":"&amp;"BZ1"),0)+64)&amp;"1"&amp;":"&amp;CHAR(MATCH("CAB2D Field",INDIRECT("'"&amp;M119&amp;"'!"&amp;"A1"&amp;":"&amp;"BZ1"),0)+64)&amp;"100")))=FALSE),0)),"",INDEX(INDIRECT("'"&amp;M119&amp;"'!"&amp;CHAR(MATCH("Token",INDIRECT("'"&amp;M119&amp;"'!"&amp;"A1"&amp;":"&amp;"BZ1"),0)+64)&amp;"1"&amp;":"&amp;CHAR(MATCH("Token",INDIRECT("'"&amp;M119&amp;"'!"&amp;"A1"&amp;":"&amp;"BZ1"),0)+64)&amp;"100"),MATCH(1,--(ISERROR(SEARCH($D119,INDIRECT("'"&amp;M119&amp;"'!"&amp;CHAR(MATCH("CAB2D Field",INDIRECT("'"&amp;M119&amp;"'!"&amp;"A1"&amp;":"&amp;"BZ1"),0)+64)&amp;"1"&amp;":"&amp;CHAR(MATCH("CAB2D Field",INDIRECT("'"&amp;M119&amp;"'!"&amp;"A1"&amp;":"&amp;"BZ1"),0)+64)&amp;"100")))=FALSE),0)))</f>
        <v/>
      </c>
      <c r="O119" s="139" t="str">
        <f t="shared" ca="1" si="12"/>
        <v/>
      </c>
      <c r="P119" s="139"/>
      <c r="Q119" s="139" t="str">
        <f t="array" aca="1" ref="Q119" ca="1">IF(ISERROR(MATCH($D119,INDIRECT("'"&amp;P119&amp;"'!"&amp;CHAR(MATCH("CAB2D Field",INDIRECT("'"&amp;P119&amp;"'!"&amp;"A1"&amp;":"&amp;"BZ1"),0)+64)&amp;"1"&amp;":"&amp;CHAR(MATCH("CAB2D Field",INDIRECT("'"&amp;P119&amp;"'!"&amp;"A1"&amp;":"&amp;"BZ1"),0)+64)&amp;"100"),0)),"",INDEX(INDIRECT("'"&amp;P119&amp;"'!"&amp;CHAR(MATCH("Token",INDIRECT("'"&amp;P119&amp;"'!"&amp;"A1"&amp;":"&amp;"BZ1"),0)+64)&amp;"1"&amp;":"&amp;CHAR(MATCH("Token",INDIRECT("'"&amp;P119&amp;"'!"&amp;"A1"&amp;":"&amp;"BZ1"),0)+64)&amp;"100"),MATCH($D119,INDIRECT("'"&amp;P119&amp;"'!"&amp;CHAR(MATCH("CAB2D Field",INDIRECT("'"&amp;P119&amp;"'!"&amp;"A1"&amp;":"&amp;"BZ1"),0)+64)&amp;"1"&amp;":"&amp;CHAR(MATCH("CAB2D Field",INDIRECT("'"&amp;P119&amp;"'!"&amp;"A1"&amp;":"&amp;"BZ1"),0)+64)&amp;"100"),0)))</f>
        <v/>
      </c>
      <c r="R119" s="139" t="str">
        <f t="array" aca="1" ref="R119" ca="1">IF(ISERROR(MATCH($D119,INDIRECT("'"&amp;P119&amp;"'!"&amp;CHAR(MATCH("CAB2D Field",INDIRECT("'"&amp;P119&amp;"'!"&amp;"A1"&amp;":"&amp;"BZ1"),0)+64)&amp;"1"&amp;":"&amp;CHAR(MATCH("CAB2D Field",INDIRECT("'"&amp;P119&amp;"'!"&amp;"A1"&amp;":"&amp;"BZ1"),0)+64)&amp;"100"),0)),"",INDEX(INDIRECT("'"&amp;P119&amp;"'!"&amp;CHAR(MATCH("Length",INDIRECT("'"&amp;P119&amp;"'!"&amp;"A1"&amp;":"&amp;"BZ1"),0)+64)&amp;"1"&amp;":"&amp;CHAR(MATCH("Length",INDIRECT("'"&amp;P119&amp;"'!"&amp;"A1"&amp;":"&amp;"BZ1"),0)+64)&amp;"100"),MATCH($D119,INDIRECT("'"&amp;P119&amp;"'!"&amp;CHAR(MATCH("CAB2D Field",INDIRECT("'"&amp;P119&amp;"'!"&amp;"A1"&amp;":"&amp;"BZ1"),0)+64)&amp;"1"&amp;":"&amp;CHAR(MATCH("CAB2D Field",INDIRECT("'"&amp;P119&amp;"'!"&amp;"A1"&amp;":"&amp;"BZ1"),0)+64)&amp;"100"),0)))</f>
        <v/>
      </c>
      <c r="S119" s="139">
        <f t="shared" ca="1" si="13"/>
        <v>1</v>
      </c>
      <c r="T119" s="139" t="str">
        <f t="array" aca="1" ref="T119" ca="1">IF(ISERROR(MATCH(1,--(ISERROR(SEARCH($D119,INDIRECT("'"&amp;M119&amp;"'!"&amp;CHAR(MATCH("CAB2D Field",INDIRECT("'"&amp;M119&amp;"'!"&amp;"A1"&amp;":"&amp;"BZ1"),0)+64)&amp;"1"&amp;":"&amp;CHAR(MATCH("CAB2D Field",INDIRECT("'"&amp;M119&amp;"'!"&amp;"A1"&amp;":"&amp;"BZ1"),0)+64)&amp;"100")))=FALSE),0)),"",INDEX(INDIRECT("'"&amp;M119&amp;"'!"&amp;CHAR(MATCH("Optional mandatory",INDIRECT("'"&amp;M119&amp;"'!"&amp;"A1"&amp;":"&amp;"BZ1"),0)+64)&amp;"1"&amp;":"&amp;CHAR(MATCH("Optional mandatory",INDIRECT("'"&amp;M119&amp;"'!"&amp;"A1"&amp;":"&amp;"BZ1"),0)+64)&amp;"100"),MATCH(1,--(ISERROR(SEARCH($D119,INDIRECT("'"&amp;M119&amp;"'!"&amp;CHAR(MATCH("CAB2D Field",INDIRECT("'"&amp;M119&amp;"'!"&amp;"A1"&amp;":"&amp;"BZ1"),0)+64)&amp;"1"&amp;":"&amp;CHAR(MATCH("CAB2D Field",INDIRECT("'"&amp;M119&amp;"'!"&amp;"A1"&amp;":"&amp;"BZ1"),0)+64)&amp;"100")))=FALSE),0)))</f>
        <v/>
      </c>
      <c r="U119" s="139" t="str">
        <f t="array" aca="1" ref="U119" ca="1">IF(M119="N/A",H119,IF(ISERROR(MATCH(1,--(ISERROR(SEARCH($D119,INDIRECT("'"&amp;M119&amp;"'!"&amp;CHAR(MATCH("CAB2D Field",INDIRECT("'"&amp;M119&amp;"'!"&amp;"A1"&amp;":"&amp;"BZ1"),0)+64)&amp;"1"&amp;":"&amp;CHAR(MATCH("CAB2D Field",INDIRECT("'"&amp;M119&amp;"'!"&amp;"A1"&amp;":"&amp;"BZ1"),0)+64)&amp;"100")))=FALSE),0)),"",INDEX(INDIRECT("'"&amp;M119&amp;"'!"&amp;CHAR(MATCH("Data type",INDIRECT("'"&amp;M119&amp;"'!"&amp;"A1"&amp;":"&amp;"BZ1"),0)+64)&amp;"1"&amp;":"&amp;CHAR(MATCH("Data type",INDIRECT("'"&amp;M119&amp;"'!"&amp;"A1"&amp;":"&amp;"BZ1"),0)+64)&amp;"100"),MATCH(1,--(ISERROR(SEARCH($D119,INDIRECT("'"&amp;M119&amp;"'!"&amp;CHAR(MATCH("CAB2D Field",INDIRECT("'"&amp;M119&amp;"'!"&amp;"A1"&amp;":"&amp;"BZ1"),0)+64)&amp;"1"&amp;":"&amp;CHAR(MATCH("CAB2D Field",INDIRECT("'"&amp;M119&amp;"'!"&amp;"A1"&amp;":"&amp;"BZ1"),0)+64)&amp;"100")))=FALSE),0))))</f>
        <v>A</v>
      </c>
    </row>
    <row r="120" spans="1:21" x14ac:dyDescent="0.25">
      <c r="A120" s="133">
        <f t="shared" si="7"/>
        <v>117</v>
      </c>
      <c r="B120" s="139" t="s">
        <v>1658</v>
      </c>
      <c r="C120" s="139">
        <v>4</v>
      </c>
      <c r="D120" s="140" t="s">
        <v>1664</v>
      </c>
      <c r="E120" s="139" t="s">
        <v>1665</v>
      </c>
      <c r="F120" s="139">
        <v>2</v>
      </c>
      <c r="G120" s="139"/>
      <c r="H120" s="139" t="s">
        <v>170</v>
      </c>
      <c r="I120" s="139" t="s">
        <v>77</v>
      </c>
      <c r="J120" s="139" t="s">
        <v>1457</v>
      </c>
      <c r="K120" s="139">
        <v>35</v>
      </c>
      <c r="L120" s="140" t="s">
        <v>1666</v>
      </c>
      <c r="M120" s="139" t="s">
        <v>76</v>
      </c>
      <c r="N120" s="139" t="str">
        <f t="array" aca="1" ref="N120" ca="1">IF(ISERROR(MATCH(1,--(ISERROR(SEARCH($D120,INDIRECT("'"&amp;M120&amp;"'!"&amp;CHAR(MATCH("CAB2D Field",INDIRECT("'"&amp;M120&amp;"'!"&amp;"A1"&amp;":"&amp;"BZ1"),0)+64)&amp;"1"&amp;":"&amp;CHAR(MATCH("CAB2D Field",INDIRECT("'"&amp;M120&amp;"'!"&amp;"A1"&amp;":"&amp;"BZ1"),0)+64)&amp;"100")))=FALSE),0)),"",INDEX(INDIRECT("'"&amp;M120&amp;"'!"&amp;CHAR(MATCH("Token",INDIRECT("'"&amp;M120&amp;"'!"&amp;"A1"&amp;":"&amp;"BZ1"),0)+64)&amp;"1"&amp;":"&amp;CHAR(MATCH("Token",INDIRECT("'"&amp;M120&amp;"'!"&amp;"A1"&amp;":"&amp;"BZ1"),0)+64)&amp;"100"),MATCH(1,--(ISERROR(SEARCH($D120,INDIRECT("'"&amp;M120&amp;"'!"&amp;CHAR(MATCH("CAB2D Field",INDIRECT("'"&amp;M120&amp;"'!"&amp;"A1"&amp;":"&amp;"BZ1"),0)+64)&amp;"1"&amp;":"&amp;CHAR(MATCH("CAB2D Field",INDIRECT("'"&amp;M120&amp;"'!"&amp;"A1"&amp;":"&amp;"BZ1"),0)+64)&amp;"100")))=FALSE),0)))</f>
        <v/>
      </c>
      <c r="O120" s="139" t="str">
        <f t="shared" ca="1" si="12"/>
        <v/>
      </c>
      <c r="P120" s="139"/>
      <c r="Q120" s="139" t="str">
        <f t="array" aca="1" ref="Q120" ca="1">IF(ISERROR(MATCH($D120,INDIRECT("'"&amp;P120&amp;"'!"&amp;CHAR(MATCH("CAB2D Field",INDIRECT("'"&amp;P120&amp;"'!"&amp;"A1"&amp;":"&amp;"BZ1"),0)+64)&amp;"1"&amp;":"&amp;CHAR(MATCH("CAB2D Field",INDIRECT("'"&amp;P120&amp;"'!"&amp;"A1"&amp;":"&amp;"BZ1"),0)+64)&amp;"100"),0)),"",INDEX(INDIRECT("'"&amp;P120&amp;"'!"&amp;CHAR(MATCH("Token",INDIRECT("'"&amp;P120&amp;"'!"&amp;"A1"&amp;":"&amp;"BZ1"),0)+64)&amp;"1"&amp;":"&amp;CHAR(MATCH("Token",INDIRECT("'"&amp;P120&amp;"'!"&amp;"A1"&amp;":"&amp;"BZ1"),0)+64)&amp;"100"),MATCH($D120,INDIRECT("'"&amp;P120&amp;"'!"&amp;CHAR(MATCH("CAB2D Field",INDIRECT("'"&amp;P120&amp;"'!"&amp;"A1"&amp;":"&amp;"BZ1"),0)+64)&amp;"1"&amp;":"&amp;CHAR(MATCH("CAB2D Field",INDIRECT("'"&amp;P120&amp;"'!"&amp;"A1"&amp;":"&amp;"BZ1"),0)+64)&amp;"100"),0)))</f>
        <v/>
      </c>
      <c r="R120" s="139" t="str">
        <f t="array" aca="1" ref="R120" ca="1">IF(ISERROR(MATCH($D120,INDIRECT("'"&amp;P120&amp;"'!"&amp;CHAR(MATCH("CAB2D Field",INDIRECT("'"&amp;P120&amp;"'!"&amp;"A1"&amp;":"&amp;"BZ1"),0)+64)&amp;"1"&amp;":"&amp;CHAR(MATCH("CAB2D Field",INDIRECT("'"&amp;P120&amp;"'!"&amp;"A1"&amp;":"&amp;"BZ1"),0)+64)&amp;"100"),0)),"",INDEX(INDIRECT("'"&amp;P120&amp;"'!"&amp;CHAR(MATCH("Length",INDIRECT("'"&amp;P120&amp;"'!"&amp;"A1"&amp;":"&amp;"BZ1"),0)+64)&amp;"1"&amp;":"&amp;CHAR(MATCH("Length",INDIRECT("'"&amp;P120&amp;"'!"&amp;"A1"&amp;":"&amp;"BZ1"),0)+64)&amp;"100"),MATCH($D120,INDIRECT("'"&amp;P120&amp;"'!"&amp;CHAR(MATCH("CAB2D Field",INDIRECT("'"&amp;P120&amp;"'!"&amp;"A1"&amp;":"&amp;"BZ1"),0)+64)&amp;"1"&amp;":"&amp;CHAR(MATCH("CAB2D Field",INDIRECT("'"&amp;P120&amp;"'!"&amp;"A1"&amp;":"&amp;"BZ1"),0)+64)&amp;"100"),0)))</f>
        <v/>
      </c>
      <c r="S120" s="139">
        <f t="shared" ca="1" si="13"/>
        <v>2</v>
      </c>
      <c r="T120" s="139" t="str">
        <f t="array" aca="1" ref="T120" ca="1">IF(ISERROR(MATCH(1,--(ISERROR(SEARCH($D120,INDIRECT("'"&amp;M120&amp;"'!"&amp;CHAR(MATCH("CAB2D Field",INDIRECT("'"&amp;M120&amp;"'!"&amp;"A1"&amp;":"&amp;"BZ1"),0)+64)&amp;"1"&amp;":"&amp;CHAR(MATCH("CAB2D Field",INDIRECT("'"&amp;M120&amp;"'!"&amp;"A1"&amp;":"&amp;"BZ1"),0)+64)&amp;"100")))=FALSE),0)),"",INDEX(INDIRECT("'"&amp;M120&amp;"'!"&amp;CHAR(MATCH("Optional mandatory",INDIRECT("'"&amp;M120&amp;"'!"&amp;"A1"&amp;":"&amp;"BZ1"),0)+64)&amp;"1"&amp;":"&amp;CHAR(MATCH("Optional mandatory",INDIRECT("'"&amp;M120&amp;"'!"&amp;"A1"&amp;":"&amp;"BZ1"),0)+64)&amp;"100"),MATCH(1,--(ISERROR(SEARCH($D120,INDIRECT("'"&amp;M120&amp;"'!"&amp;CHAR(MATCH("CAB2D Field",INDIRECT("'"&amp;M120&amp;"'!"&amp;"A1"&amp;":"&amp;"BZ1"),0)+64)&amp;"1"&amp;":"&amp;CHAR(MATCH("CAB2D Field",INDIRECT("'"&amp;M120&amp;"'!"&amp;"A1"&amp;":"&amp;"BZ1"),0)+64)&amp;"100")))=FALSE),0)))</f>
        <v/>
      </c>
      <c r="U120" s="139" t="str">
        <f t="array" aca="1" ref="U120" ca="1">IF(M120="N/A",H120,IF(ISERROR(MATCH(1,--(ISERROR(SEARCH($D120,INDIRECT("'"&amp;M120&amp;"'!"&amp;CHAR(MATCH("CAB2D Field",INDIRECT("'"&amp;M120&amp;"'!"&amp;"A1"&amp;":"&amp;"BZ1"),0)+64)&amp;"1"&amp;":"&amp;CHAR(MATCH("CAB2D Field",INDIRECT("'"&amp;M120&amp;"'!"&amp;"A1"&amp;":"&amp;"BZ1"),0)+64)&amp;"100")))=FALSE),0)),"",INDEX(INDIRECT("'"&amp;M120&amp;"'!"&amp;CHAR(MATCH("Data type",INDIRECT("'"&amp;M120&amp;"'!"&amp;"A1"&amp;":"&amp;"BZ1"),0)+64)&amp;"1"&amp;":"&amp;CHAR(MATCH("Data type",INDIRECT("'"&amp;M120&amp;"'!"&amp;"A1"&amp;":"&amp;"BZ1"),0)+64)&amp;"100"),MATCH(1,--(ISERROR(SEARCH($D120,INDIRECT("'"&amp;M120&amp;"'!"&amp;CHAR(MATCH("CAB2D Field",INDIRECT("'"&amp;M120&amp;"'!"&amp;"A1"&amp;":"&amp;"BZ1"),0)+64)&amp;"1"&amp;":"&amp;CHAR(MATCH("CAB2D Field",INDIRECT("'"&amp;M120&amp;"'!"&amp;"A1"&amp;":"&amp;"BZ1"),0)+64)&amp;"100")))=FALSE),0))))</f>
        <v>AN</v>
      </c>
    </row>
    <row r="121" spans="1:21" x14ac:dyDescent="0.25">
      <c r="A121" s="133">
        <f t="shared" si="7"/>
        <v>118</v>
      </c>
      <c r="B121" s="139" t="s">
        <v>1667</v>
      </c>
      <c r="C121" s="139"/>
      <c r="D121" s="140"/>
      <c r="E121" s="139" t="s">
        <v>1497</v>
      </c>
      <c r="F121" s="139">
        <v>1</v>
      </c>
      <c r="G121" s="139"/>
      <c r="H121" s="139" t="s">
        <v>154</v>
      </c>
      <c r="I121" s="139">
        <v>1</v>
      </c>
      <c r="J121" s="139"/>
      <c r="K121" s="139"/>
      <c r="L121" s="140" t="s">
        <v>1498</v>
      </c>
      <c r="M121" s="139" t="s">
        <v>76</v>
      </c>
      <c r="N121" s="139" t="str">
        <f t="array" aca="1" ref="N121" ca="1">IF(ISERROR(MATCH(1,--(ISERROR(SEARCH($D121,INDIRECT("'"&amp;M121&amp;"'!"&amp;CHAR(MATCH("CAB2D Field",INDIRECT("'"&amp;M121&amp;"'!"&amp;"A1"&amp;":"&amp;"BZ1"),0)+64)&amp;"1"&amp;":"&amp;CHAR(MATCH("CAB2D Field",INDIRECT("'"&amp;M121&amp;"'!"&amp;"A1"&amp;":"&amp;"BZ1"),0)+64)&amp;"100")))=FALSE),0)),"",INDEX(INDIRECT("'"&amp;M121&amp;"'!"&amp;CHAR(MATCH("Token",INDIRECT("'"&amp;M121&amp;"'!"&amp;"A1"&amp;":"&amp;"BZ1"),0)+64)&amp;"1"&amp;":"&amp;CHAR(MATCH("Token",INDIRECT("'"&amp;M121&amp;"'!"&amp;"A1"&amp;":"&amp;"BZ1"),0)+64)&amp;"100"),MATCH(1,--(ISERROR(SEARCH($D121,INDIRECT("'"&amp;M121&amp;"'!"&amp;CHAR(MATCH("CAB2D Field",INDIRECT("'"&amp;M121&amp;"'!"&amp;"A1"&amp;":"&amp;"BZ1"),0)+64)&amp;"1"&amp;":"&amp;CHAR(MATCH("CAB2D Field",INDIRECT("'"&amp;M121&amp;"'!"&amp;"A1"&amp;":"&amp;"BZ1"),0)+64)&amp;"100")))=FALSE),0)))</f>
        <v/>
      </c>
      <c r="O121" s="139" t="str">
        <f t="shared" ca="1" si="12"/>
        <v/>
      </c>
      <c r="P121" s="139"/>
      <c r="Q121" s="139" t="str">
        <f t="array" aca="1" ref="Q121" ca="1">IF(ISERROR(MATCH($D121,INDIRECT("'"&amp;P121&amp;"'!"&amp;CHAR(MATCH("CAB2D Field",INDIRECT("'"&amp;P121&amp;"'!"&amp;"A1"&amp;":"&amp;"BZ1"),0)+64)&amp;"1"&amp;":"&amp;CHAR(MATCH("CAB2D Field",INDIRECT("'"&amp;P121&amp;"'!"&amp;"A1"&amp;":"&amp;"BZ1"),0)+64)&amp;"100"),0)),"",INDEX(INDIRECT("'"&amp;P121&amp;"'!"&amp;CHAR(MATCH("Token",INDIRECT("'"&amp;P121&amp;"'!"&amp;"A1"&amp;":"&amp;"BZ1"),0)+64)&amp;"1"&amp;":"&amp;CHAR(MATCH("Token",INDIRECT("'"&amp;P121&amp;"'!"&amp;"A1"&amp;":"&amp;"BZ1"),0)+64)&amp;"100"),MATCH($D121,INDIRECT("'"&amp;P121&amp;"'!"&amp;CHAR(MATCH("CAB2D Field",INDIRECT("'"&amp;P121&amp;"'!"&amp;"A1"&amp;":"&amp;"BZ1"),0)+64)&amp;"1"&amp;":"&amp;CHAR(MATCH("CAB2D Field",INDIRECT("'"&amp;P121&amp;"'!"&amp;"A1"&amp;":"&amp;"BZ1"),0)+64)&amp;"100"),0)))</f>
        <v/>
      </c>
      <c r="R121" s="139" t="str">
        <f t="array" aca="1" ref="R121" ca="1">IF(ISERROR(MATCH($D121,INDIRECT("'"&amp;P121&amp;"'!"&amp;CHAR(MATCH("CAB2D Field",INDIRECT("'"&amp;P121&amp;"'!"&amp;"A1"&amp;":"&amp;"BZ1"),0)+64)&amp;"1"&amp;":"&amp;CHAR(MATCH("CAB2D Field",INDIRECT("'"&amp;P121&amp;"'!"&amp;"A1"&amp;":"&amp;"BZ1"),0)+64)&amp;"100"),0)),"",INDEX(INDIRECT("'"&amp;P121&amp;"'!"&amp;CHAR(MATCH("Length",INDIRECT("'"&amp;P121&amp;"'!"&amp;"A1"&amp;":"&amp;"BZ1"),0)+64)&amp;"1"&amp;":"&amp;CHAR(MATCH("Length",INDIRECT("'"&amp;P121&amp;"'!"&amp;"A1"&amp;":"&amp;"BZ1"),0)+64)&amp;"100"),MATCH($D121,INDIRECT("'"&amp;P121&amp;"'!"&amp;CHAR(MATCH("CAB2D Field",INDIRECT("'"&amp;P121&amp;"'!"&amp;"A1"&amp;":"&amp;"BZ1"),0)+64)&amp;"1"&amp;":"&amp;CHAR(MATCH("CAB2D Field",INDIRECT("'"&amp;P121&amp;"'!"&amp;"A1"&amp;":"&amp;"BZ1"),0)+64)&amp;"100"),0)))</f>
        <v/>
      </c>
      <c r="S121" s="139">
        <f t="shared" ca="1" si="13"/>
        <v>1</v>
      </c>
      <c r="T121" s="139" t="str">
        <f t="array" aca="1" ref="T121" ca="1">IF(ISERROR(MATCH(1,--(ISERROR(SEARCH($D121,INDIRECT("'"&amp;M121&amp;"'!"&amp;CHAR(MATCH("CAB2D Field",INDIRECT("'"&amp;M121&amp;"'!"&amp;"A1"&amp;":"&amp;"BZ1"),0)+64)&amp;"1"&amp;":"&amp;CHAR(MATCH("CAB2D Field",INDIRECT("'"&amp;M121&amp;"'!"&amp;"A1"&amp;":"&amp;"BZ1"),0)+64)&amp;"100")))=FALSE),0)),"",INDEX(INDIRECT("'"&amp;M121&amp;"'!"&amp;CHAR(MATCH("Optional mandatory",INDIRECT("'"&amp;M121&amp;"'!"&amp;"A1"&amp;":"&amp;"BZ1"),0)+64)&amp;"1"&amp;":"&amp;CHAR(MATCH("Optional mandatory",INDIRECT("'"&amp;M121&amp;"'!"&amp;"A1"&amp;":"&amp;"BZ1"),0)+64)&amp;"100"),MATCH(1,--(ISERROR(SEARCH($D121,INDIRECT("'"&amp;M121&amp;"'!"&amp;CHAR(MATCH("CAB2D Field",INDIRECT("'"&amp;M121&amp;"'!"&amp;"A1"&amp;":"&amp;"BZ1"),0)+64)&amp;"1"&amp;":"&amp;CHAR(MATCH("CAB2D Field",INDIRECT("'"&amp;M121&amp;"'!"&amp;"A1"&amp;":"&amp;"BZ1"),0)+64)&amp;"100")))=FALSE),0)))</f>
        <v/>
      </c>
      <c r="U121" s="139" t="str">
        <f t="array" aca="1" ref="U121" ca="1">IF(M121="N/A",H121,IF(ISERROR(MATCH(1,--(ISERROR(SEARCH($D121,INDIRECT("'"&amp;M121&amp;"'!"&amp;CHAR(MATCH("CAB2D Field",INDIRECT("'"&amp;M121&amp;"'!"&amp;"A1"&amp;":"&amp;"BZ1"),0)+64)&amp;"1"&amp;":"&amp;CHAR(MATCH("CAB2D Field",INDIRECT("'"&amp;M121&amp;"'!"&amp;"A1"&amp;":"&amp;"BZ1"),0)+64)&amp;"100")))=FALSE),0)),"",INDEX(INDIRECT("'"&amp;M121&amp;"'!"&amp;CHAR(MATCH("Data type",INDIRECT("'"&amp;M121&amp;"'!"&amp;"A1"&amp;":"&amp;"BZ1"),0)+64)&amp;"1"&amp;":"&amp;CHAR(MATCH("Data type",INDIRECT("'"&amp;M121&amp;"'!"&amp;"A1"&amp;":"&amp;"BZ1"),0)+64)&amp;"100"),MATCH(1,--(ISERROR(SEARCH($D121,INDIRECT("'"&amp;M121&amp;"'!"&amp;CHAR(MATCH("CAB2D Field",INDIRECT("'"&amp;M121&amp;"'!"&amp;"A1"&amp;":"&amp;"BZ1"),0)+64)&amp;"1"&amp;":"&amp;CHAR(MATCH("CAB2D Field",INDIRECT("'"&amp;M121&amp;"'!"&amp;"A1"&amp;":"&amp;"BZ1"),0)+64)&amp;"100")))=FALSE),0))))</f>
        <v>A</v>
      </c>
    </row>
    <row r="122" spans="1:21" x14ac:dyDescent="0.25">
      <c r="A122" s="133">
        <f t="shared" si="7"/>
        <v>119</v>
      </c>
      <c r="B122" s="139" t="s">
        <v>1667</v>
      </c>
      <c r="C122" s="139">
        <v>1</v>
      </c>
      <c r="D122" s="140" t="s">
        <v>1668</v>
      </c>
      <c r="E122" s="139" t="s">
        <v>1456</v>
      </c>
      <c r="F122" s="139">
        <v>2</v>
      </c>
      <c r="G122" s="139"/>
      <c r="H122" s="139"/>
      <c r="I122" s="139">
        <v>1</v>
      </c>
      <c r="J122" s="139" t="s">
        <v>1457</v>
      </c>
      <c r="K122" s="139"/>
      <c r="L122" s="140" t="s">
        <v>1501</v>
      </c>
      <c r="M122" s="139" t="s">
        <v>76</v>
      </c>
      <c r="N122" s="139" t="str">
        <f t="array" aca="1" ref="N122" ca="1">IF(ISERROR(MATCH(1,--(ISERROR(SEARCH($D122,INDIRECT("'"&amp;M122&amp;"'!"&amp;CHAR(MATCH("CAB2D Field",INDIRECT("'"&amp;M122&amp;"'!"&amp;"A1"&amp;":"&amp;"BZ1"),0)+64)&amp;"1"&amp;":"&amp;CHAR(MATCH("CAB2D Field",INDIRECT("'"&amp;M122&amp;"'!"&amp;"A1"&amp;":"&amp;"BZ1"),0)+64)&amp;"100")))=FALSE),0)),"",INDEX(INDIRECT("'"&amp;M122&amp;"'!"&amp;CHAR(MATCH("Token",INDIRECT("'"&amp;M122&amp;"'!"&amp;"A1"&amp;":"&amp;"BZ1"),0)+64)&amp;"1"&amp;":"&amp;CHAR(MATCH("Token",INDIRECT("'"&amp;M122&amp;"'!"&amp;"A1"&amp;":"&amp;"BZ1"),0)+64)&amp;"100"),MATCH(1,--(ISERROR(SEARCH($D122,INDIRECT("'"&amp;M122&amp;"'!"&amp;CHAR(MATCH("CAB2D Field",INDIRECT("'"&amp;M122&amp;"'!"&amp;"A1"&amp;":"&amp;"BZ1"),0)+64)&amp;"1"&amp;":"&amp;CHAR(MATCH("CAB2D Field",INDIRECT("'"&amp;M122&amp;"'!"&amp;"A1"&amp;":"&amp;"BZ1"),0)+64)&amp;"100")))=FALSE),0)))</f>
        <v/>
      </c>
      <c r="O122" s="139" t="str">
        <f t="shared" ca="1" si="12"/>
        <v/>
      </c>
      <c r="P122" s="139"/>
      <c r="Q122" s="139" t="str">
        <f t="array" aca="1" ref="Q122" ca="1">IF(ISERROR(MATCH($D122,INDIRECT("'"&amp;P122&amp;"'!"&amp;CHAR(MATCH("CAB2D Field",INDIRECT("'"&amp;P122&amp;"'!"&amp;"A1"&amp;":"&amp;"BZ1"),0)+64)&amp;"1"&amp;":"&amp;CHAR(MATCH("CAB2D Field",INDIRECT("'"&amp;P122&amp;"'!"&amp;"A1"&amp;":"&amp;"BZ1"),0)+64)&amp;"100"),0)),"",INDEX(INDIRECT("'"&amp;P122&amp;"'!"&amp;CHAR(MATCH("Token",INDIRECT("'"&amp;P122&amp;"'!"&amp;"A1"&amp;":"&amp;"BZ1"),0)+64)&amp;"1"&amp;":"&amp;CHAR(MATCH("Token",INDIRECT("'"&amp;P122&amp;"'!"&amp;"A1"&amp;":"&amp;"BZ1"),0)+64)&amp;"100"),MATCH($D122,INDIRECT("'"&amp;P122&amp;"'!"&amp;CHAR(MATCH("CAB2D Field",INDIRECT("'"&amp;P122&amp;"'!"&amp;"A1"&amp;":"&amp;"BZ1"),0)+64)&amp;"1"&amp;":"&amp;CHAR(MATCH("CAB2D Field",INDIRECT("'"&amp;P122&amp;"'!"&amp;"A1"&amp;":"&amp;"BZ1"),0)+64)&amp;"100"),0)))</f>
        <v/>
      </c>
      <c r="R122" s="139" t="str">
        <f t="array" aca="1" ref="R122" ca="1">IF(ISERROR(MATCH($D122,INDIRECT("'"&amp;P122&amp;"'!"&amp;CHAR(MATCH("CAB2D Field",INDIRECT("'"&amp;P122&amp;"'!"&amp;"A1"&amp;":"&amp;"BZ1"),0)+64)&amp;"1"&amp;":"&amp;CHAR(MATCH("CAB2D Field",INDIRECT("'"&amp;P122&amp;"'!"&amp;"A1"&amp;":"&amp;"BZ1"),0)+64)&amp;"100"),0)),"",INDEX(INDIRECT("'"&amp;P122&amp;"'!"&amp;CHAR(MATCH("Length",INDIRECT("'"&amp;P122&amp;"'!"&amp;"A1"&amp;":"&amp;"BZ1"),0)+64)&amp;"1"&amp;":"&amp;CHAR(MATCH("Length",INDIRECT("'"&amp;P122&amp;"'!"&amp;"A1"&amp;":"&amp;"BZ1"),0)+64)&amp;"100"),MATCH($D122,INDIRECT("'"&amp;P122&amp;"'!"&amp;CHAR(MATCH("CAB2D Field",INDIRECT("'"&amp;P122&amp;"'!"&amp;"A1"&amp;":"&amp;"BZ1"),0)+64)&amp;"1"&amp;":"&amp;CHAR(MATCH("CAB2D Field",INDIRECT("'"&amp;P122&amp;"'!"&amp;"A1"&amp;":"&amp;"BZ1"),0)+64)&amp;"100"),0)))</f>
        <v/>
      </c>
      <c r="S122" s="139">
        <f t="shared" ca="1" si="13"/>
        <v>2</v>
      </c>
      <c r="T122" s="139" t="str">
        <f t="array" aca="1" ref="T122" ca="1">IF(ISERROR(MATCH(1,--(ISERROR(SEARCH($D122,INDIRECT("'"&amp;M122&amp;"'!"&amp;CHAR(MATCH("CAB2D Field",INDIRECT("'"&amp;M122&amp;"'!"&amp;"A1"&amp;":"&amp;"BZ1"),0)+64)&amp;"1"&amp;":"&amp;CHAR(MATCH("CAB2D Field",INDIRECT("'"&amp;M122&amp;"'!"&amp;"A1"&amp;":"&amp;"BZ1"),0)+64)&amp;"100")))=FALSE),0)),"",INDEX(INDIRECT("'"&amp;M122&amp;"'!"&amp;CHAR(MATCH("Optional mandatory",INDIRECT("'"&amp;M122&amp;"'!"&amp;"A1"&amp;":"&amp;"BZ1"),0)+64)&amp;"1"&amp;":"&amp;CHAR(MATCH("Optional mandatory",INDIRECT("'"&amp;M122&amp;"'!"&amp;"A1"&amp;":"&amp;"BZ1"),0)+64)&amp;"100"),MATCH(1,--(ISERROR(SEARCH($D122,INDIRECT("'"&amp;M122&amp;"'!"&amp;CHAR(MATCH("CAB2D Field",INDIRECT("'"&amp;M122&amp;"'!"&amp;"A1"&amp;":"&amp;"BZ1"),0)+64)&amp;"1"&amp;":"&amp;CHAR(MATCH("CAB2D Field",INDIRECT("'"&amp;M122&amp;"'!"&amp;"A1"&amp;":"&amp;"BZ1"),0)+64)&amp;"100")))=FALSE),0)))</f>
        <v/>
      </c>
      <c r="U122" s="139">
        <f t="array" aca="1" ref="U122" ca="1">IF(M122="N/A",H122,IF(ISERROR(MATCH(1,--(ISERROR(SEARCH($D122,INDIRECT("'"&amp;M122&amp;"'!"&amp;CHAR(MATCH("CAB2D Field",INDIRECT("'"&amp;M122&amp;"'!"&amp;"A1"&amp;":"&amp;"BZ1"),0)+64)&amp;"1"&amp;":"&amp;CHAR(MATCH("CAB2D Field",INDIRECT("'"&amp;M122&amp;"'!"&amp;"A1"&amp;":"&amp;"BZ1"),0)+64)&amp;"100")))=FALSE),0)),"",INDEX(INDIRECT("'"&amp;M122&amp;"'!"&amp;CHAR(MATCH("Data type",INDIRECT("'"&amp;M122&amp;"'!"&amp;"A1"&amp;":"&amp;"BZ1"),0)+64)&amp;"1"&amp;":"&amp;CHAR(MATCH("Data type",INDIRECT("'"&amp;M122&amp;"'!"&amp;"A1"&amp;":"&amp;"BZ1"),0)+64)&amp;"100"),MATCH(1,--(ISERROR(SEARCH($D122,INDIRECT("'"&amp;M122&amp;"'!"&amp;CHAR(MATCH("CAB2D Field",INDIRECT("'"&amp;M122&amp;"'!"&amp;"A1"&amp;":"&amp;"BZ1"),0)+64)&amp;"1"&amp;":"&amp;CHAR(MATCH("CAB2D Field",INDIRECT("'"&amp;M122&amp;"'!"&amp;"A1"&amp;":"&amp;"BZ1"),0)+64)&amp;"100")))=FALSE),0))))</f>
        <v>0</v>
      </c>
    </row>
    <row r="123" spans="1:21" x14ac:dyDescent="0.25">
      <c r="A123" s="133">
        <f t="shared" si="7"/>
        <v>120</v>
      </c>
      <c r="B123" s="139" t="s">
        <v>1667</v>
      </c>
      <c r="C123" s="139" t="s">
        <v>1551</v>
      </c>
      <c r="D123" s="140"/>
      <c r="E123" s="139" t="s">
        <v>1669</v>
      </c>
      <c r="F123" s="139">
        <v>6</v>
      </c>
      <c r="G123" s="139"/>
      <c r="H123" s="139"/>
      <c r="I123" s="139"/>
      <c r="J123" s="139" t="s">
        <v>1457</v>
      </c>
      <c r="K123" s="139"/>
      <c r="L123" s="140" t="s">
        <v>1554</v>
      </c>
      <c r="M123" s="139" t="s">
        <v>76</v>
      </c>
      <c r="N123" s="139" t="str">
        <f t="array" aca="1" ref="N123" ca="1">IF(ISERROR(MATCH(1,--(ISERROR(SEARCH($D123,INDIRECT("'"&amp;M123&amp;"'!"&amp;CHAR(MATCH("CAB2D Field",INDIRECT("'"&amp;M123&amp;"'!"&amp;"A1"&amp;":"&amp;"BZ1"),0)+64)&amp;"1"&amp;":"&amp;CHAR(MATCH("CAB2D Field",INDIRECT("'"&amp;M123&amp;"'!"&amp;"A1"&amp;":"&amp;"BZ1"),0)+64)&amp;"100")))=FALSE),0)),"",INDEX(INDIRECT("'"&amp;M123&amp;"'!"&amp;CHAR(MATCH("Token",INDIRECT("'"&amp;M123&amp;"'!"&amp;"A1"&amp;":"&amp;"BZ1"),0)+64)&amp;"1"&amp;":"&amp;CHAR(MATCH("Token",INDIRECT("'"&amp;M123&amp;"'!"&amp;"A1"&amp;":"&amp;"BZ1"),0)+64)&amp;"100"),MATCH(1,--(ISERROR(SEARCH($D123,INDIRECT("'"&amp;M123&amp;"'!"&amp;CHAR(MATCH("CAB2D Field",INDIRECT("'"&amp;M123&amp;"'!"&amp;"A1"&amp;":"&amp;"BZ1"),0)+64)&amp;"1"&amp;":"&amp;CHAR(MATCH("CAB2D Field",INDIRECT("'"&amp;M123&amp;"'!"&amp;"A1"&amp;":"&amp;"BZ1"),0)+64)&amp;"100")))=FALSE),0)))</f>
        <v/>
      </c>
      <c r="O123" s="139" t="str">
        <f t="shared" ca="1" si="12"/>
        <v/>
      </c>
      <c r="P123" s="139"/>
      <c r="Q123" s="139" t="str">
        <f t="array" aca="1" ref="Q123" ca="1">IF(ISERROR(MATCH($D123,INDIRECT("'"&amp;P123&amp;"'!"&amp;CHAR(MATCH("CAB2D Field",INDIRECT("'"&amp;P123&amp;"'!"&amp;"A1"&amp;":"&amp;"BZ1"),0)+64)&amp;"1"&amp;":"&amp;CHAR(MATCH("CAB2D Field",INDIRECT("'"&amp;P123&amp;"'!"&amp;"A1"&amp;":"&amp;"BZ1"),0)+64)&amp;"100"),0)),"",INDEX(INDIRECT("'"&amp;P123&amp;"'!"&amp;CHAR(MATCH("Token",INDIRECT("'"&amp;P123&amp;"'!"&amp;"A1"&amp;":"&amp;"BZ1"),0)+64)&amp;"1"&amp;":"&amp;CHAR(MATCH("Token",INDIRECT("'"&amp;P123&amp;"'!"&amp;"A1"&amp;":"&amp;"BZ1"),0)+64)&amp;"100"),MATCH($D123,INDIRECT("'"&amp;P123&amp;"'!"&amp;CHAR(MATCH("CAB2D Field",INDIRECT("'"&amp;P123&amp;"'!"&amp;"A1"&amp;":"&amp;"BZ1"),0)+64)&amp;"1"&amp;":"&amp;CHAR(MATCH("CAB2D Field",INDIRECT("'"&amp;P123&amp;"'!"&amp;"A1"&amp;":"&amp;"BZ1"),0)+64)&amp;"100"),0)))</f>
        <v/>
      </c>
      <c r="R123" s="139" t="str">
        <f t="array" aca="1" ref="R123" ca="1">IF(ISERROR(MATCH($D123,INDIRECT("'"&amp;P123&amp;"'!"&amp;CHAR(MATCH("CAB2D Field",INDIRECT("'"&amp;P123&amp;"'!"&amp;"A1"&amp;":"&amp;"BZ1"),0)+64)&amp;"1"&amp;":"&amp;CHAR(MATCH("CAB2D Field",INDIRECT("'"&amp;P123&amp;"'!"&amp;"A1"&amp;":"&amp;"BZ1"),0)+64)&amp;"100"),0)),"",INDEX(INDIRECT("'"&amp;P123&amp;"'!"&amp;CHAR(MATCH("Length",INDIRECT("'"&amp;P123&amp;"'!"&amp;"A1"&amp;":"&amp;"BZ1"),0)+64)&amp;"1"&amp;":"&amp;CHAR(MATCH("Length",INDIRECT("'"&amp;P123&amp;"'!"&amp;"A1"&amp;":"&amp;"BZ1"),0)+64)&amp;"100"),MATCH($D123,INDIRECT("'"&amp;P123&amp;"'!"&amp;CHAR(MATCH("CAB2D Field",INDIRECT("'"&amp;P123&amp;"'!"&amp;"A1"&amp;":"&amp;"BZ1"),0)+64)&amp;"1"&amp;":"&amp;CHAR(MATCH("CAB2D Field",INDIRECT("'"&amp;P123&amp;"'!"&amp;"A1"&amp;":"&amp;"BZ1"),0)+64)&amp;"100"),0)))</f>
        <v/>
      </c>
      <c r="S123" s="139">
        <f t="shared" ca="1" si="13"/>
        <v>6</v>
      </c>
      <c r="T123" s="139" t="str">
        <f t="array" aca="1" ref="T123" ca="1">IF(ISERROR(MATCH(1,--(ISERROR(SEARCH($D123,INDIRECT("'"&amp;M123&amp;"'!"&amp;CHAR(MATCH("CAB2D Field",INDIRECT("'"&amp;M123&amp;"'!"&amp;"A1"&amp;":"&amp;"BZ1"),0)+64)&amp;"1"&amp;":"&amp;CHAR(MATCH("CAB2D Field",INDIRECT("'"&amp;M123&amp;"'!"&amp;"A1"&amp;":"&amp;"BZ1"),0)+64)&amp;"100")))=FALSE),0)),"",INDEX(INDIRECT("'"&amp;M123&amp;"'!"&amp;CHAR(MATCH("Optional mandatory",INDIRECT("'"&amp;M123&amp;"'!"&amp;"A1"&amp;":"&amp;"BZ1"),0)+64)&amp;"1"&amp;":"&amp;CHAR(MATCH("Optional mandatory",INDIRECT("'"&amp;M123&amp;"'!"&amp;"A1"&amp;":"&amp;"BZ1"),0)+64)&amp;"100"),MATCH(1,--(ISERROR(SEARCH($D123,INDIRECT("'"&amp;M123&amp;"'!"&amp;CHAR(MATCH("CAB2D Field",INDIRECT("'"&amp;M123&amp;"'!"&amp;"A1"&amp;":"&amp;"BZ1"),0)+64)&amp;"1"&amp;":"&amp;CHAR(MATCH("CAB2D Field",INDIRECT("'"&amp;M123&amp;"'!"&amp;"A1"&amp;":"&amp;"BZ1"),0)+64)&amp;"100")))=FALSE),0)))</f>
        <v/>
      </c>
      <c r="U123" s="139">
        <f t="array" aca="1" ref="U123" ca="1">IF(M123="N/A",H123,IF(ISERROR(MATCH(1,--(ISERROR(SEARCH($D123,INDIRECT("'"&amp;M123&amp;"'!"&amp;CHAR(MATCH("CAB2D Field",INDIRECT("'"&amp;M123&amp;"'!"&amp;"A1"&amp;":"&amp;"BZ1"),0)+64)&amp;"1"&amp;":"&amp;CHAR(MATCH("CAB2D Field",INDIRECT("'"&amp;M123&amp;"'!"&amp;"A1"&amp;":"&amp;"BZ1"),0)+64)&amp;"100")))=FALSE),0)),"",INDEX(INDIRECT("'"&amp;M123&amp;"'!"&amp;CHAR(MATCH("Data type",INDIRECT("'"&amp;M123&amp;"'!"&amp;"A1"&amp;":"&amp;"BZ1"),0)+64)&amp;"1"&amp;":"&amp;CHAR(MATCH("Data type",INDIRECT("'"&amp;M123&amp;"'!"&amp;"A1"&amp;":"&amp;"BZ1"),0)+64)&amp;"100"),MATCH(1,--(ISERROR(SEARCH($D123,INDIRECT("'"&amp;M123&amp;"'!"&amp;CHAR(MATCH("CAB2D Field",INDIRECT("'"&amp;M123&amp;"'!"&amp;"A1"&amp;":"&amp;"BZ1"),0)+64)&amp;"1"&amp;":"&amp;CHAR(MATCH("CAB2D Field",INDIRECT("'"&amp;M123&amp;"'!"&amp;"A1"&amp;":"&amp;"BZ1"),0)+64)&amp;"100")))=FALSE),0))))</f>
        <v>0</v>
      </c>
    </row>
    <row r="124" spans="1:21" x14ac:dyDescent="0.25">
      <c r="A124" s="133">
        <f t="shared" si="7"/>
        <v>121</v>
      </c>
      <c r="B124" s="139" t="s">
        <v>1667</v>
      </c>
      <c r="C124" s="139">
        <v>3</v>
      </c>
      <c r="D124" s="140" t="s">
        <v>1670</v>
      </c>
      <c r="E124" s="139" t="s">
        <v>1671</v>
      </c>
      <c r="F124" s="139">
        <v>3</v>
      </c>
      <c r="G124" s="139"/>
      <c r="H124" s="139" t="s">
        <v>166</v>
      </c>
      <c r="I124" s="139">
        <v>1</v>
      </c>
      <c r="J124" s="139" t="s">
        <v>1457</v>
      </c>
      <c r="K124" s="139">
        <v>36</v>
      </c>
      <c r="L124" s="140" t="s">
        <v>1672</v>
      </c>
      <c r="M124" s="139" t="s">
        <v>1673</v>
      </c>
      <c r="N124" s="139" t="s">
        <v>1250</v>
      </c>
      <c r="O124" s="139" t="str">
        <f t="shared" ca="1" si="12"/>
        <v/>
      </c>
      <c r="P124" s="139"/>
      <c r="Q124" s="139" t="str">
        <f t="array" aca="1" ref="Q124" ca="1">IF(ISERROR(MATCH($D124,INDIRECT("'"&amp;P124&amp;"'!"&amp;CHAR(MATCH("CAB2D Field",INDIRECT("'"&amp;P124&amp;"'!"&amp;"A1"&amp;":"&amp;"BZ1"),0)+64)&amp;"1"&amp;":"&amp;CHAR(MATCH("CAB2D Field",INDIRECT("'"&amp;P124&amp;"'!"&amp;"A1"&amp;":"&amp;"BZ1"),0)+64)&amp;"100"),0)),"",INDEX(INDIRECT("'"&amp;P124&amp;"'!"&amp;CHAR(MATCH("Token",INDIRECT("'"&amp;P124&amp;"'!"&amp;"A1"&amp;":"&amp;"BZ1"),0)+64)&amp;"1"&amp;":"&amp;CHAR(MATCH("Token",INDIRECT("'"&amp;P124&amp;"'!"&amp;"A1"&amp;":"&amp;"BZ1"),0)+64)&amp;"100"),MATCH($D124,INDIRECT("'"&amp;P124&amp;"'!"&amp;CHAR(MATCH("CAB2D Field",INDIRECT("'"&amp;P124&amp;"'!"&amp;"A1"&amp;":"&amp;"BZ1"),0)+64)&amp;"1"&amp;":"&amp;CHAR(MATCH("CAB2D Field",INDIRECT("'"&amp;P124&amp;"'!"&amp;"A1"&amp;":"&amp;"BZ1"),0)+64)&amp;"100"),0)))</f>
        <v/>
      </c>
      <c r="R124" s="139" t="str">
        <f t="array" aca="1" ref="R124" ca="1">IF(ISERROR(MATCH($D124,INDIRECT("'"&amp;P124&amp;"'!"&amp;CHAR(MATCH("CAB2D Field",INDIRECT("'"&amp;P124&amp;"'!"&amp;"A1"&amp;":"&amp;"BZ1"),0)+64)&amp;"1"&amp;":"&amp;CHAR(MATCH("CAB2D Field",INDIRECT("'"&amp;P124&amp;"'!"&amp;"A1"&amp;":"&amp;"BZ1"),0)+64)&amp;"100"),0)),"",INDEX(INDIRECT("'"&amp;P124&amp;"'!"&amp;CHAR(MATCH("Length",INDIRECT("'"&amp;P124&amp;"'!"&amp;"A1"&amp;":"&amp;"BZ1"),0)+64)&amp;"1"&amp;":"&amp;CHAR(MATCH("Length",INDIRECT("'"&amp;P124&amp;"'!"&amp;"A1"&amp;":"&amp;"BZ1"),0)+64)&amp;"100"),MATCH($D124,INDIRECT("'"&amp;P124&amp;"'!"&amp;CHAR(MATCH("CAB2D Field",INDIRECT("'"&amp;P124&amp;"'!"&amp;"A1"&amp;":"&amp;"BZ1"),0)+64)&amp;"1"&amp;":"&amp;CHAR(MATCH("CAB2D Field",INDIRECT("'"&amp;P124&amp;"'!"&amp;"A1"&amp;":"&amp;"BZ1"),0)+64)&amp;"100"),0)))</f>
        <v/>
      </c>
      <c r="S124" s="139">
        <f t="shared" ca="1" si="13"/>
        <v>3</v>
      </c>
      <c r="T124" s="139" t="str">
        <f t="array" aca="1" ref="T124" ca="1">IF(ISERROR(MATCH(1,--(ISERROR(SEARCH($D124,INDIRECT("'"&amp;M124&amp;"'!"&amp;CHAR(MATCH("CAB2D Field",INDIRECT("'"&amp;M124&amp;"'!"&amp;"A1"&amp;":"&amp;"BZ1"),0)+64)&amp;"1"&amp;":"&amp;CHAR(MATCH("CAB2D Field",INDIRECT("'"&amp;M124&amp;"'!"&amp;"A1"&amp;":"&amp;"BZ1"),0)+64)&amp;"100")))=FALSE),0)),"",INDEX(INDIRECT("'"&amp;M124&amp;"'!"&amp;CHAR(MATCH("Optional mandatory",INDIRECT("'"&amp;M124&amp;"'!"&amp;"A1"&amp;":"&amp;"BZ1"),0)+64)&amp;"1"&amp;":"&amp;CHAR(MATCH("Optional mandatory",INDIRECT("'"&amp;M124&amp;"'!"&amp;"A1"&amp;":"&amp;"BZ1"),0)+64)&amp;"100"),MATCH(1,--(ISERROR(SEARCH($D124,INDIRECT("'"&amp;M124&amp;"'!"&amp;CHAR(MATCH("CAB2D Field",INDIRECT("'"&amp;M124&amp;"'!"&amp;"A1"&amp;":"&amp;"BZ1"),0)+64)&amp;"1"&amp;":"&amp;CHAR(MATCH("CAB2D Field",INDIRECT("'"&amp;M124&amp;"'!"&amp;"A1"&amp;":"&amp;"BZ1"),0)+64)&amp;"100")))=FALSE),0)))</f>
        <v/>
      </c>
      <c r="U124" s="139" t="str">
        <f t="array" aca="1" ref="U124" ca="1">IF(M124="N/A",H124,IF(ISERROR(MATCH(1,--(ISERROR(SEARCH($D124,INDIRECT("'"&amp;M124&amp;"'!"&amp;CHAR(MATCH("CAB2D Field",INDIRECT("'"&amp;M124&amp;"'!"&amp;"A1"&amp;":"&amp;"BZ1"),0)+64)&amp;"1"&amp;":"&amp;CHAR(MATCH("CAB2D Field",INDIRECT("'"&amp;M124&amp;"'!"&amp;"A1"&amp;":"&amp;"BZ1"),0)+64)&amp;"100")))=FALSE),0)),"",INDEX(INDIRECT("'"&amp;M124&amp;"'!"&amp;CHAR(MATCH("Data type",INDIRECT("'"&amp;M124&amp;"'!"&amp;"A1"&amp;":"&amp;"BZ1"),0)+64)&amp;"1"&amp;":"&amp;CHAR(MATCH("Data type",INDIRECT("'"&amp;M124&amp;"'!"&amp;"A1"&amp;":"&amp;"BZ1"),0)+64)&amp;"100"),MATCH(1,--(ISERROR(SEARCH($D124,INDIRECT("'"&amp;M124&amp;"'!"&amp;CHAR(MATCH("CAB2D Field",INDIRECT("'"&amp;M124&amp;"'!"&amp;"A1"&amp;":"&amp;"BZ1"),0)+64)&amp;"1"&amp;":"&amp;CHAR(MATCH("CAB2D Field",INDIRECT("'"&amp;M124&amp;"'!"&amp;"A1"&amp;":"&amp;"BZ1"),0)+64)&amp;"100")))=FALSE),0))))</f>
        <v/>
      </c>
    </row>
    <row r="125" spans="1:21" x14ac:dyDescent="0.25">
      <c r="A125" s="133">
        <f t="shared" si="7"/>
        <v>122</v>
      </c>
      <c r="B125" s="139" t="s">
        <v>1667</v>
      </c>
      <c r="C125" s="139">
        <v>4</v>
      </c>
      <c r="D125" s="140" t="s">
        <v>1674</v>
      </c>
      <c r="E125" s="139" t="s">
        <v>1675</v>
      </c>
      <c r="F125" s="139">
        <v>3</v>
      </c>
      <c r="G125" s="139"/>
      <c r="H125" s="139" t="s">
        <v>166</v>
      </c>
      <c r="I125" s="139">
        <v>1</v>
      </c>
      <c r="J125" s="139" t="s">
        <v>1457</v>
      </c>
      <c r="K125" s="139">
        <v>36</v>
      </c>
      <c r="L125" s="140" t="s">
        <v>1676</v>
      </c>
      <c r="M125" s="139" t="s">
        <v>1673</v>
      </c>
      <c r="N125" s="139" t="s">
        <v>1252</v>
      </c>
      <c r="O125" s="139" t="str">
        <f t="shared" ca="1" si="12"/>
        <v/>
      </c>
      <c r="P125" s="139"/>
      <c r="Q125" s="139" t="str">
        <f t="array" aca="1" ref="Q125" ca="1">IF(ISERROR(MATCH($D125,INDIRECT("'"&amp;P125&amp;"'!"&amp;CHAR(MATCH("CAB2D Field",INDIRECT("'"&amp;P125&amp;"'!"&amp;"A1"&amp;":"&amp;"BZ1"),0)+64)&amp;"1"&amp;":"&amp;CHAR(MATCH("CAB2D Field",INDIRECT("'"&amp;P125&amp;"'!"&amp;"A1"&amp;":"&amp;"BZ1"),0)+64)&amp;"100"),0)),"",INDEX(INDIRECT("'"&amp;P125&amp;"'!"&amp;CHAR(MATCH("Token",INDIRECT("'"&amp;P125&amp;"'!"&amp;"A1"&amp;":"&amp;"BZ1"),0)+64)&amp;"1"&amp;":"&amp;CHAR(MATCH("Token",INDIRECT("'"&amp;P125&amp;"'!"&amp;"A1"&amp;":"&amp;"BZ1"),0)+64)&amp;"100"),MATCH($D125,INDIRECT("'"&amp;P125&amp;"'!"&amp;CHAR(MATCH("CAB2D Field",INDIRECT("'"&amp;P125&amp;"'!"&amp;"A1"&amp;":"&amp;"BZ1"),0)+64)&amp;"1"&amp;":"&amp;CHAR(MATCH("CAB2D Field",INDIRECT("'"&amp;P125&amp;"'!"&amp;"A1"&amp;":"&amp;"BZ1"),0)+64)&amp;"100"),0)))</f>
        <v/>
      </c>
      <c r="R125" s="139" t="str">
        <f t="array" aca="1" ref="R125" ca="1">IF(ISERROR(MATCH($D125,INDIRECT("'"&amp;P125&amp;"'!"&amp;CHAR(MATCH("CAB2D Field",INDIRECT("'"&amp;P125&amp;"'!"&amp;"A1"&amp;":"&amp;"BZ1"),0)+64)&amp;"1"&amp;":"&amp;CHAR(MATCH("CAB2D Field",INDIRECT("'"&amp;P125&amp;"'!"&amp;"A1"&amp;":"&amp;"BZ1"),0)+64)&amp;"100"),0)),"",INDEX(INDIRECT("'"&amp;P125&amp;"'!"&amp;CHAR(MATCH("Length",INDIRECT("'"&amp;P125&amp;"'!"&amp;"A1"&amp;":"&amp;"BZ1"),0)+64)&amp;"1"&amp;":"&amp;CHAR(MATCH("Length",INDIRECT("'"&amp;P125&amp;"'!"&amp;"A1"&amp;":"&amp;"BZ1"),0)+64)&amp;"100"),MATCH($D125,INDIRECT("'"&amp;P125&amp;"'!"&amp;CHAR(MATCH("CAB2D Field",INDIRECT("'"&amp;P125&amp;"'!"&amp;"A1"&amp;":"&amp;"BZ1"),0)+64)&amp;"1"&amp;":"&amp;CHAR(MATCH("CAB2D Field",INDIRECT("'"&amp;P125&amp;"'!"&amp;"A1"&amp;":"&amp;"BZ1"),0)+64)&amp;"100"),0)))</f>
        <v/>
      </c>
      <c r="S125" s="139">
        <f t="shared" ca="1" si="13"/>
        <v>3</v>
      </c>
      <c r="T125" s="139" t="str">
        <f t="array" aca="1" ref="T125" ca="1">IF(ISERROR(MATCH(1,--(ISERROR(SEARCH($D125,INDIRECT("'"&amp;M125&amp;"'!"&amp;CHAR(MATCH("CAB2D Field",INDIRECT("'"&amp;M125&amp;"'!"&amp;"A1"&amp;":"&amp;"BZ1"),0)+64)&amp;"1"&amp;":"&amp;CHAR(MATCH("CAB2D Field",INDIRECT("'"&amp;M125&amp;"'!"&amp;"A1"&amp;":"&amp;"BZ1"),0)+64)&amp;"100")))=FALSE),0)),"",INDEX(INDIRECT("'"&amp;M125&amp;"'!"&amp;CHAR(MATCH("Optional mandatory",INDIRECT("'"&amp;M125&amp;"'!"&amp;"A1"&amp;":"&amp;"BZ1"),0)+64)&amp;"1"&amp;":"&amp;CHAR(MATCH("Optional mandatory",INDIRECT("'"&amp;M125&amp;"'!"&amp;"A1"&amp;":"&amp;"BZ1"),0)+64)&amp;"100"),MATCH(1,--(ISERROR(SEARCH($D125,INDIRECT("'"&amp;M125&amp;"'!"&amp;CHAR(MATCH("CAB2D Field",INDIRECT("'"&amp;M125&amp;"'!"&amp;"A1"&amp;":"&amp;"BZ1"),0)+64)&amp;"1"&amp;":"&amp;CHAR(MATCH("CAB2D Field",INDIRECT("'"&amp;M125&amp;"'!"&amp;"A1"&amp;":"&amp;"BZ1"),0)+64)&amp;"100")))=FALSE),0)))</f>
        <v/>
      </c>
      <c r="U125" s="139" t="str">
        <f t="array" aca="1" ref="U125" ca="1">IF(M125="N/A",H125,IF(ISERROR(MATCH(1,--(ISERROR(SEARCH($D125,INDIRECT("'"&amp;M125&amp;"'!"&amp;CHAR(MATCH("CAB2D Field",INDIRECT("'"&amp;M125&amp;"'!"&amp;"A1"&amp;":"&amp;"BZ1"),0)+64)&amp;"1"&amp;":"&amp;CHAR(MATCH("CAB2D Field",INDIRECT("'"&amp;M125&amp;"'!"&amp;"A1"&amp;":"&amp;"BZ1"),0)+64)&amp;"100")))=FALSE),0)),"",INDEX(INDIRECT("'"&amp;M125&amp;"'!"&amp;CHAR(MATCH("Data type",INDIRECT("'"&amp;M125&amp;"'!"&amp;"A1"&amp;":"&amp;"BZ1"),0)+64)&amp;"1"&amp;":"&amp;CHAR(MATCH("Data type",INDIRECT("'"&amp;M125&amp;"'!"&amp;"A1"&amp;":"&amp;"BZ1"),0)+64)&amp;"100"),MATCH(1,--(ISERROR(SEARCH($D125,INDIRECT("'"&amp;M125&amp;"'!"&amp;CHAR(MATCH("CAB2D Field",INDIRECT("'"&amp;M125&amp;"'!"&amp;"A1"&amp;":"&amp;"BZ1"),0)+64)&amp;"1"&amp;":"&amp;CHAR(MATCH("CAB2D Field",INDIRECT("'"&amp;M125&amp;"'!"&amp;"A1"&amp;":"&amp;"BZ1"),0)+64)&amp;"100")))=FALSE),0))))</f>
        <v/>
      </c>
    </row>
    <row r="126" spans="1:21" x14ac:dyDescent="0.25">
      <c r="A126" s="133">
        <f t="shared" si="7"/>
        <v>123</v>
      </c>
      <c r="B126" s="139" t="s">
        <v>1667</v>
      </c>
      <c r="C126" s="139">
        <v>5</v>
      </c>
      <c r="D126" s="140" t="s">
        <v>1677</v>
      </c>
      <c r="E126" s="139" t="s">
        <v>1678</v>
      </c>
      <c r="F126" s="139">
        <v>8</v>
      </c>
      <c r="G126" s="139"/>
      <c r="H126" s="139" t="s">
        <v>166</v>
      </c>
      <c r="I126" s="139">
        <v>1</v>
      </c>
      <c r="J126" s="139" t="s">
        <v>1457</v>
      </c>
      <c r="K126" s="139">
        <v>38</v>
      </c>
      <c r="L126" s="140" t="s">
        <v>1679</v>
      </c>
      <c r="M126" s="139" t="s">
        <v>1673</v>
      </c>
      <c r="N126" s="139" t="s">
        <v>1254</v>
      </c>
      <c r="O126" s="139" t="str">
        <f t="shared" ca="1" si="12"/>
        <v/>
      </c>
      <c r="P126" s="139"/>
      <c r="Q126" s="139" t="str">
        <f t="array" aca="1" ref="Q126" ca="1">IF(ISERROR(MATCH($D126,INDIRECT("'"&amp;P126&amp;"'!"&amp;CHAR(MATCH("CAB2D Field",INDIRECT("'"&amp;P126&amp;"'!"&amp;"A1"&amp;":"&amp;"BZ1"),0)+64)&amp;"1"&amp;":"&amp;CHAR(MATCH("CAB2D Field",INDIRECT("'"&amp;P126&amp;"'!"&amp;"A1"&amp;":"&amp;"BZ1"),0)+64)&amp;"100"),0)),"",INDEX(INDIRECT("'"&amp;P126&amp;"'!"&amp;CHAR(MATCH("Token",INDIRECT("'"&amp;P126&amp;"'!"&amp;"A1"&amp;":"&amp;"BZ1"),0)+64)&amp;"1"&amp;":"&amp;CHAR(MATCH("Token",INDIRECT("'"&amp;P126&amp;"'!"&amp;"A1"&amp;":"&amp;"BZ1"),0)+64)&amp;"100"),MATCH($D126,INDIRECT("'"&amp;P126&amp;"'!"&amp;CHAR(MATCH("CAB2D Field",INDIRECT("'"&amp;P126&amp;"'!"&amp;"A1"&amp;":"&amp;"BZ1"),0)+64)&amp;"1"&amp;":"&amp;CHAR(MATCH("CAB2D Field",INDIRECT("'"&amp;P126&amp;"'!"&amp;"A1"&amp;":"&amp;"BZ1"),0)+64)&amp;"100"),0)))</f>
        <v/>
      </c>
      <c r="R126" s="139" t="str">
        <f t="array" aca="1" ref="R126" ca="1">IF(ISERROR(MATCH($D126,INDIRECT("'"&amp;P126&amp;"'!"&amp;CHAR(MATCH("CAB2D Field",INDIRECT("'"&amp;P126&amp;"'!"&amp;"A1"&amp;":"&amp;"BZ1"),0)+64)&amp;"1"&amp;":"&amp;CHAR(MATCH("CAB2D Field",INDIRECT("'"&amp;P126&amp;"'!"&amp;"A1"&amp;":"&amp;"BZ1"),0)+64)&amp;"100"),0)),"",INDEX(INDIRECT("'"&amp;P126&amp;"'!"&amp;CHAR(MATCH("Length",INDIRECT("'"&amp;P126&amp;"'!"&amp;"A1"&amp;":"&amp;"BZ1"),0)+64)&amp;"1"&amp;":"&amp;CHAR(MATCH("Length",INDIRECT("'"&amp;P126&amp;"'!"&amp;"A1"&amp;":"&amp;"BZ1"),0)+64)&amp;"100"),MATCH($D126,INDIRECT("'"&amp;P126&amp;"'!"&amp;CHAR(MATCH("CAB2D Field",INDIRECT("'"&amp;P126&amp;"'!"&amp;"A1"&amp;":"&amp;"BZ1"),0)+64)&amp;"1"&amp;":"&amp;CHAR(MATCH("CAB2D Field",INDIRECT("'"&amp;P126&amp;"'!"&amp;"A1"&amp;":"&amp;"BZ1"),0)+64)&amp;"100"),0)))</f>
        <v/>
      </c>
      <c r="S126" s="139">
        <f t="shared" ca="1" si="13"/>
        <v>8</v>
      </c>
      <c r="T126" s="139" t="str">
        <f t="array" aca="1" ref="T126" ca="1">IF(ISERROR(MATCH(1,--(ISERROR(SEARCH($D126,INDIRECT("'"&amp;M126&amp;"'!"&amp;CHAR(MATCH("CAB2D Field",INDIRECT("'"&amp;M126&amp;"'!"&amp;"A1"&amp;":"&amp;"BZ1"),0)+64)&amp;"1"&amp;":"&amp;CHAR(MATCH("CAB2D Field",INDIRECT("'"&amp;M126&amp;"'!"&amp;"A1"&amp;":"&amp;"BZ1"),0)+64)&amp;"100")))=FALSE),0)),"",INDEX(INDIRECT("'"&amp;M126&amp;"'!"&amp;CHAR(MATCH("Optional mandatory",INDIRECT("'"&amp;M126&amp;"'!"&amp;"A1"&amp;":"&amp;"BZ1"),0)+64)&amp;"1"&amp;":"&amp;CHAR(MATCH("Optional mandatory",INDIRECT("'"&amp;M126&amp;"'!"&amp;"A1"&amp;":"&amp;"BZ1"),0)+64)&amp;"100"),MATCH(1,--(ISERROR(SEARCH($D126,INDIRECT("'"&amp;M126&amp;"'!"&amp;CHAR(MATCH("CAB2D Field",INDIRECT("'"&amp;M126&amp;"'!"&amp;"A1"&amp;":"&amp;"BZ1"),0)+64)&amp;"1"&amp;":"&amp;CHAR(MATCH("CAB2D Field",INDIRECT("'"&amp;M126&amp;"'!"&amp;"A1"&amp;":"&amp;"BZ1"),0)+64)&amp;"100")))=FALSE),0)))</f>
        <v/>
      </c>
      <c r="U126" s="139" t="str">
        <f t="array" aca="1" ref="U126" ca="1">IF(M126="N/A",H126,IF(ISERROR(MATCH(1,--(ISERROR(SEARCH($D126,INDIRECT("'"&amp;M126&amp;"'!"&amp;CHAR(MATCH("CAB2D Field",INDIRECT("'"&amp;M126&amp;"'!"&amp;"A1"&amp;":"&amp;"BZ1"),0)+64)&amp;"1"&amp;":"&amp;CHAR(MATCH("CAB2D Field",INDIRECT("'"&amp;M126&amp;"'!"&amp;"A1"&amp;":"&amp;"BZ1"),0)+64)&amp;"100")))=FALSE),0)),"",INDEX(INDIRECT("'"&amp;M126&amp;"'!"&amp;CHAR(MATCH("Data type",INDIRECT("'"&amp;M126&amp;"'!"&amp;"A1"&amp;":"&amp;"BZ1"),0)+64)&amp;"1"&amp;":"&amp;CHAR(MATCH("Data type",INDIRECT("'"&amp;M126&amp;"'!"&amp;"A1"&amp;":"&amp;"BZ1"),0)+64)&amp;"100"),MATCH(1,--(ISERROR(SEARCH($D126,INDIRECT("'"&amp;M126&amp;"'!"&amp;CHAR(MATCH("CAB2D Field",INDIRECT("'"&amp;M126&amp;"'!"&amp;"A1"&amp;":"&amp;"BZ1"),0)+64)&amp;"1"&amp;":"&amp;CHAR(MATCH("CAB2D Field",INDIRECT("'"&amp;M126&amp;"'!"&amp;"A1"&amp;":"&amp;"BZ1"),0)+64)&amp;"100")))=FALSE),0))))</f>
        <v/>
      </c>
    </row>
    <row r="127" spans="1:21" x14ac:dyDescent="0.25">
      <c r="A127" s="133">
        <f t="shared" si="7"/>
        <v>124</v>
      </c>
      <c r="B127" s="139" t="s">
        <v>1680</v>
      </c>
      <c r="C127" s="139"/>
      <c r="D127" s="140"/>
      <c r="E127" s="139" t="s">
        <v>1497</v>
      </c>
      <c r="F127" s="139">
        <v>1</v>
      </c>
      <c r="G127" s="139"/>
      <c r="H127" s="139" t="s">
        <v>154</v>
      </c>
      <c r="I127" s="139">
        <v>1</v>
      </c>
      <c r="J127" s="139"/>
      <c r="K127" s="139"/>
      <c r="L127" s="140" t="s">
        <v>1498</v>
      </c>
      <c r="M127" s="139" t="s">
        <v>76</v>
      </c>
      <c r="N127" s="139" t="str">
        <f t="array" aca="1" ref="N127" ca="1">IF(ISERROR(MATCH(1,--(ISERROR(SEARCH($D127,INDIRECT("'"&amp;M127&amp;"'!"&amp;CHAR(MATCH("CAB2D Field",INDIRECT("'"&amp;M127&amp;"'!"&amp;"A1"&amp;":"&amp;"BZ1"),0)+64)&amp;"1"&amp;":"&amp;CHAR(MATCH("CAB2D Field",INDIRECT("'"&amp;M127&amp;"'!"&amp;"A1"&amp;":"&amp;"BZ1"),0)+64)&amp;"100")))=FALSE),0)),"",INDEX(INDIRECT("'"&amp;M127&amp;"'!"&amp;CHAR(MATCH("Token",INDIRECT("'"&amp;M127&amp;"'!"&amp;"A1"&amp;":"&amp;"BZ1"),0)+64)&amp;"1"&amp;":"&amp;CHAR(MATCH("Token",INDIRECT("'"&amp;M127&amp;"'!"&amp;"A1"&amp;":"&amp;"BZ1"),0)+64)&amp;"100"),MATCH(1,--(ISERROR(SEARCH($D127,INDIRECT("'"&amp;M127&amp;"'!"&amp;CHAR(MATCH("CAB2D Field",INDIRECT("'"&amp;M127&amp;"'!"&amp;"A1"&amp;":"&amp;"BZ1"),0)+64)&amp;"1"&amp;":"&amp;CHAR(MATCH("CAB2D Field",INDIRECT("'"&amp;M127&amp;"'!"&amp;"A1"&amp;":"&amp;"BZ1"),0)+64)&amp;"100")))=FALSE),0)))</f>
        <v/>
      </c>
      <c r="O127" s="139" t="str">
        <f t="shared" ca="1" si="12"/>
        <v/>
      </c>
      <c r="P127" s="139"/>
      <c r="Q127" s="139" t="str">
        <f t="array" aca="1" ref="Q127" ca="1">IF(ISERROR(MATCH($D127,INDIRECT("'"&amp;P127&amp;"'!"&amp;CHAR(MATCH("CAB2D Field",INDIRECT("'"&amp;P127&amp;"'!"&amp;"A1"&amp;":"&amp;"BZ1"),0)+64)&amp;"1"&amp;":"&amp;CHAR(MATCH("CAB2D Field",INDIRECT("'"&amp;P127&amp;"'!"&amp;"A1"&amp;":"&amp;"BZ1"),0)+64)&amp;"100"),0)),"",INDEX(INDIRECT("'"&amp;P127&amp;"'!"&amp;CHAR(MATCH("Token",INDIRECT("'"&amp;P127&amp;"'!"&amp;"A1"&amp;":"&amp;"BZ1"),0)+64)&amp;"1"&amp;":"&amp;CHAR(MATCH("Token",INDIRECT("'"&amp;P127&amp;"'!"&amp;"A1"&amp;":"&amp;"BZ1"),0)+64)&amp;"100"),MATCH($D127,INDIRECT("'"&amp;P127&amp;"'!"&amp;CHAR(MATCH("CAB2D Field",INDIRECT("'"&amp;P127&amp;"'!"&amp;"A1"&amp;":"&amp;"BZ1"),0)+64)&amp;"1"&amp;":"&amp;CHAR(MATCH("CAB2D Field",INDIRECT("'"&amp;P127&amp;"'!"&amp;"A1"&amp;":"&amp;"BZ1"),0)+64)&amp;"100"),0)))</f>
        <v/>
      </c>
      <c r="R127" s="139" t="str">
        <f t="array" aca="1" ref="R127" ca="1">IF(ISERROR(MATCH($D127,INDIRECT("'"&amp;P127&amp;"'!"&amp;CHAR(MATCH("CAB2D Field",INDIRECT("'"&amp;P127&amp;"'!"&amp;"A1"&amp;":"&amp;"BZ1"),0)+64)&amp;"1"&amp;":"&amp;CHAR(MATCH("CAB2D Field",INDIRECT("'"&amp;P127&amp;"'!"&amp;"A1"&amp;":"&amp;"BZ1"),0)+64)&amp;"100"),0)),"",INDEX(INDIRECT("'"&amp;P127&amp;"'!"&amp;CHAR(MATCH("Length",INDIRECT("'"&amp;P127&amp;"'!"&amp;"A1"&amp;":"&amp;"BZ1"),0)+64)&amp;"1"&amp;":"&amp;CHAR(MATCH("Length",INDIRECT("'"&amp;P127&amp;"'!"&amp;"A1"&amp;":"&amp;"BZ1"),0)+64)&amp;"100"),MATCH($D127,INDIRECT("'"&amp;P127&amp;"'!"&amp;CHAR(MATCH("CAB2D Field",INDIRECT("'"&amp;P127&amp;"'!"&amp;"A1"&amp;":"&amp;"BZ1"),0)+64)&amp;"1"&amp;":"&amp;CHAR(MATCH("CAB2D Field",INDIRECT("'"&amp;P127&amp;"'!"&amp;"A1"&amp;":"&amp;"BZ1"),0)+64)&amp;"100"),0)))</f>
        <v/>
      </c>
      <c r="S127" s="139">
        <f t="shared" ca="1" si="13"/>
        <v>1</v>
      </c>
      <c r="T127" s="139" t="str">
        <f t="array" aca="1" ref="T127" ca="1">IF(ISERROR(MATCH(1,--(ISERROR(SEARCH($D127,INDIRECT("'"&amp;M127&amp;"'!"&amp;CHAR(MATCH("CAB2D Field",INDIRECT("'"&amp;M127&amp;"'!"&amp;"A1"&amp;":"&amp;"BZ1"),0)+64)&amp;"1"&amp;":"&amp;CHAR(MATCH("CAB2D Field",INDIRECT("'"&amp;M127&amp;"'!"&amp;"A1"&amp;":"&amp;"BZ1"),0)+64)&amp;"100")))=FALSE),0)),"",INDEX(INDIRECT("'"&amp;M127&amp;"'!"&amp;CHAR(MATCH("Optional mandatory",INDIRECT("'"&amp;M127&amp;"'!"&amp;"A1"&amp;":"&amp;"BZ1"),0)+64)&amp;"1"&amp;":"&amp;CHAR(MATCH("Optional mandatory",INDIRECT("'"&amp;M127&amp;"'!"&amp;"A1"&amp;":"&amp;"BZ1"),0)+64)&amp;"100"),MATCH(1,--(ISERROR(SEARCH($D127,INDIRECT("'"&amp;M127&amp;"'!"&amp;CHAR(MATCH("CAB2D Field",INDIRECT("'"&amp;M127&amp;"'!"&amp;"A1"&amp;":"&amp;"BZ1"),0)+64)&amp;"1"&amp;":"&amp;CHAR(MATCH("CAB2D Field",INDIRECT("'"&amp;M127&amp;"'!"&amp;"A1"&amp;":"&amp;"BZ1"),0)+64)&amp;"100")))=FALSE),0)))</f>
        <v/>
      </c>
      <c r="U127" s="139" t="str">
        <f t="array" aca="1" ref="U127" ca="1">IF(M127="N/A",H127,IF(ISERROR(MATCH(1,--(ISERROR(SEARCH($D127,INDIRECT("'"&amp;M127&amp;"'!"&amp;CHAR(MATCH("CAB2D Field",INDIRECT("'"&amp;M127&amp;"'!"&amp;"A1"&amp;":"&amp;"BZ1"),0)+64)&amp;"1"&amp;":"&amp;CHAR(MATCH("CAB2D Field",INDIRECT("'"&amp;M127&amp;"'!"&amp;"A1"&amp;":"&amp;"BZ1"),0)+64)&amp;"100")))=FALSE),0)),"",INDEX(INDIRECT("'"&amp;M127&amp;"'!"&amp;CHAR(MATCH("Data type",INDIRECT("'"&amp;M127&amp;"'!"&amp;"A1"&amp;":"&amp;"BZ1"),0)+64)&amp;"1"&amp;":"&amp;CHAR(MATCH("Data type",INDIRECT("'"&amp;M127&amp;"'!"&amp;"A1"&amp;":"&amp;"BZ1"),0)+64)&amp;"100"),MATCH(1,--(ISERROR(SEARCH($D127,INDIRECT("'"&amp;M127&amp;"'!"&amp;CHAR(MATCH("CAB2D Field",INDIRECT("'"&amp;M127&amp;"'!"&amp;"A1"&amp;":"&amp;"BZ1"),0)+64)&amp;"1"&amp;":"&amp;CHAR(MATCH("CAB2D Field",INDIRECT("'"&amp;M127&amp;"'!"&amp;"A1"&amp;":"&amp;"BZ1"),0)+64)&amp;"100")))=FALSE),0))))</f>
        <v>A</v>
      </c>
    </row>
    <row r="128" spans="1:21" x14ac:dyDescent="0.25">
      <c r="A128" s="133">
        <f t="shared" si="7"/>
        <v>125</v>
      </c>
      <c r="B128" s="139" t="s">
        <v>1680</v>
      </c>
      <c r="C128" s="139">
        <v>1</v>
      </c>
      <c r="D128" s="140" t="s">
        <v>1681</v>
      </c>
      <c r="E128" s="139" t="s">
        <v>1456</v>
      </c>
      <c r="F128" s="139">
        <v>2</v>
      </c>
      <c r="G128" s="139"/>
      <c r="H128" s="139"/>
      <c r="I128" s="139">
        <v>1</v>
      </c>
      <c r="J128" s="139" t="s">
        <v>1457</v>
      </c>
      <c r="K128" s="139"/>
      <c r="L128" s="140" t="s">
        <v>1501</v>
      </c>
      <c r="M128" s="139" t="s">
        <v>76</v>
      </c>
      <c r="N128" s="139" t="str">
        <f t="array" aca="1" ref="N128" ca="1">IF(ISERROR(MATCH(1,--(ISERROR(SEARCH($D128,INDIRECT("'"&amp;M128&amp;"'!"&amp;CHAR(MATCH("CAB2D Field",INDIRECT("'"&amp;M128&amp;"'!"&amp;"A1"&amp;":"&amp;"BZ1"),0)+64)&amp;"1"&amp;":"&amp;CHAR(MATCH("CAB2D Field",INDIRECT("'"&amp;M128&amp;"'!"&amp;"A1"&amp;":"&amp;"BZ1"),0)+64)&amp;"100")))=FALSE),0)),"",INDEX(INDIRECT("'"&amp;M128&amp;"'!"&amp;CHAR(MATCH("Token",INDIRECT("'"&amp;M128&amp;"'!"&amp;"A1"&amp;":"&amp;"BZ1"),0)+64)&amp;"1"&amp;":"&amp;CHAR(MATCH("Token",INDIRECT("'"&amp;M128&amp;"'!"&amp;"A1"&amp;":"&amp;"BZ1"),0)+64)&amp;"100"),MATCH(1,--(ISERROR(SEARCH($D128,INDIRECT("'"&amp;M128&amp;"'!"&amp;CHAR(MATCH("CAB2D Field",INDIRECT("'"&amp;M128&amp;"'!"&amp;"A1"&amp;":"&amp;"BZ1"),0)+64)&amp;"1"&amp;":"&amp;CHAR(MATCH("CAB2D Field",INDIRECT("'"&amp;M128&amp;"'!"&amp;"A1"&amp;":"&amp;"BZ1"),0)+64)&amp;"100")))=FALSE),0)))</f>
        <v/>
      </c>
      <c r="O128" s="139" t="str">
        <f t="shared" ca="1" si="12"/>
        <v/>
      </c>
      <c r="P128" s="139"/>
      <c r="Q128" s="139" t="str">
        <f t="array" aca="1" ref="Q128" ca="1">IF(ISERROR(MATCH($D128,INDIRECT("'"&amp;P128&amp;"'!"&amp;CHAR(MATCH("CAB2D Field",INDIRECT("'"&amp;P128&amp;"'!"&amp;"A1"&amp;":"&amp;"BZ1"),0)+64)&amp;"1"&amp;":"&amp;CHAR(MATCH("CAB2D Field",INDIRECT("'"&amp;P128&amp;"'!"&amp;"A1"&amp;":"&amp;"BZ1"),0)+64)&amp;"100"),0)),"",INDEX(INDIRECT("'"&amp;P128&amp;"'!"&amp;CHAR(MATCH("Token",INDIRECT("'"&amp;P128&amp;"'!"&amp;"A1"&amp;":"&amp;"BZ1"),0)+64)&amp;"1"&amp;":"&amp;CHAR(MATCH("Token",INDIRECT("'"&amp;P128&amp;"'!"&amp;"A1"&amp;":"&amp;"BZ1"),0)+64)&amp;"100"),MATCH($D128,INDIRECT("'"&amp;P128&amp;"'!"&amp;CHAR(MATCH("CAB2D Field",INDIRECT("'"&amp;P128&amp;"'!"&amp;"A1"&amp;":"&amp;"BZ1"),0)+64)&amp;"1"&amp;":"&amp;CHAR(MATCH("CAB2D Field",INDIRECT("'"&amp;P128&amp;"'!"&amp;"A1"&amp;":"&amp;"BZ1"),0)+64)&amp;"100"),0)))</f>
        <v/>
      </c>
      <c r="R128" s="139" t="str">
        <f t="array" aca="1" ref="R128" ca="1">IF(ISERROR(MATCH($D128,INDIRECT("'"&amp;P128&amp;"'!"&amp;CHAR(MATCH("CAB2D Field",INDIRECT("'"&amp;P128&amp;"'!"&amp;"A1"&amp;":"&amp;"BZ1"),0)+64)&amp;"1"&amp;":"&amp;CHAR(MATCH("CAB2D Field",INDIRECT("'"&amp;P128&amp;"'!"&amp;"A1"&amp;":"&amp;"BZ1"),0)+64)&amp;"100"),0)),"",INDEX(INDIRECT("'"&amp;P128&amp;"'!"&amp;CHAR(MATCH("Length",INDIRECT("'"&amp;P128&amp;"'!"&amp;"A1"&amp;":"&amp;"BZ1"),0)+64)&amp;"1"&amp;":"&amp;CHAR(MATCH("Length",INDIRECT("'"&amp;P128&amp;"'!"&amp;"A1"&amp;":"&amp;"BZ1"),0)+64)&amp;"100"),MATCH($D128,INDIRECT("'"&amp;P128&amp;"'!"&amp;CHAR(MATCH("CAB2D Field",INDIRECT("'"&amp;P128&amp;"'!"&amp;"A1"&amp;":"&amp;"BZ1"),0)+64)&amp;"1"&amp;":"&amp;CHAR(MATCH("CAB2D Field",INDIRECT("'"&amp;P128&amp;"'!"&amp;"A1"&amp;":"&amp;"BZ1"),0)+64)&amp;"100"),0)))</f>
        <v/>
      </c>
      <c r="S128" s="139">
        <f t="shared" ca="1" si="13"/>
        <v>2</v>
      </c>
      <c r="T128" s="139" t="str">
        <f t="array" aca="1" ref="T128" ca="1">IF(ISERROR(MATCH(1,--(ISERROR(SEARCH($D128,INDIRECT("'"&amp;M128&amp;"'!"&amp;CHAR(MATCH("CAB2D Field",INDIRECT("'"&amp;M128&amp;"'!"&amp;"A1"&amp;":"&amp;"BZ1"),0)+64)&amp;"1"&amp;":"&amp;CHAR(MATCH("CAB2D Field",INDIRECT("'"&amp;M128&amp;"'!"&amp;"A1"&amp;":"&amp;"BZ1"),0)+64)&amp;"100")))=FALSE),0)),"",INDEX(INDIRECT("'"&amp;M128&amp;"'!"&amp;CHAR(MATCH("Optional mandatory",INDIRECT("'"&amp;M128&amp;"'!"&amp;"A1"&amp;":"&amp;"BZ1"),0)+64)&amp;"1"&amp;":"&amp;CHAR(MATCH("Optional mandatory",INDIRECT("'"&amp;M128&amp;"'!"&amp;"A1"&amp;":"&amp;"BZ1"),0)+64)&amp;"100"),MATCH(1,--(ISERROR(SEARCH($D128,INDIRECT("'"&amp;M128&amp;"'!"&amp;CHAR(MATCH("CAB2D Field",INDIRECT("'"&amp;M128&amp;"'!"&amp;"A1"&amp;":"&amp;"BZ1"),0)+64)&amp;"1"&amp;":"&amp;CHAR(MATCH("CAB2D Field",INDIRECT("'"&amp;M128&amp;"'!"&amp;"A1"&amp;":"&amp;"BZ1"),0)+64)&amp;"100")))=FALSE),0)))</f>
        <v/>
      </c>
      <c r="U128" s="139">
        <f t="array" aca="1" ref="U128" ca="1">IF(M128="N/A",H128,IF(ISERROR(MATCH(1,--(ISERROR(SEARCH($D128,INDIRECT("'"&amp;M128&amp;"'!"&amp;CHAR(MATCH("CAB2D Field",INDIRECT("'"&amp;M128&amp;"'!"&amp;"A1"&amp;":"&amp;"BZ1"),0)+64)&amp;"1"&amp;":"&amp;CHAR(MATCH("CAB2D Field",INDIRECT("'"&amp;M128&amp;"'!"&amp;"A1"&amp;":"&amp;"BZ1"),0)+64)&amp;"100")))=FALSE),0)),"",INDEX(INDIRECT("'"&amp;M128&amp;"'!"&amp;CHAR(MATCH("Data type",INDIRECT("'"&amp;M128&amp;"'!"&amp;"A1"&amp;":"&amp;"BZ1"),0)+64)&amp;"1"&amp;":"&amp;CHAR(MATCH("Data type",INDIRECT("'"&amp;M128&amp;"'!"&amp;"A1"&amp;":"&amp;"BZ1"),0)+64)&amp;"100"),MATCH(1,--(ISERROR(SEARCH($D128,INDIRECT("'"&amp;M128&amp;"'!"&amp;CHAR(MATCH("CAB2D Field",INDIRECT("'"&amp;M128&amp;"'!"&amp;"A1"&amp;":"&amp;"BZ1"),0)+64)&amp;"1"&amp;":"&amp;CHAR(MATCH("CAB2D Field",INDIRECT("'"&amp;M128&amp;"'!"&amp;"A1"&amp;":"&amp;"BZ1"),0)+64)&amp;"100")))=FALSE),0))))</f>
        <v>0</v>
      </c>
    </row>
    <row r="129" spans="1:21" x14ac:dyDescent="0.25">
      <c r="A129" s="133">
        <f t="shared" si="7"/>
        <v>126</v>
      </c>
      <c r="B129" s="139" t="s">
        <v>1680</v>
      </c>
      <c r="C129" s="139" t="s">
        <v>1551</v>
      </c>
      <c r="D129" s="140"/>
      <c r="E129" s="139" t="s">
        <v>1682</v>
      </c>
      <c r="F129" s="139">
        <v>6</v>
      </c>
      <c r="G129" s="139"/>
      <c r="H129" s="139"/>
      <c r="I129" s="139"/>
      <c r="J129" s="139" t="s">
        <v>1457</v>
      </c>
      <c r="K129" s="139"/>
      <c r="L129" s="140" t="s">
        <v>1554</v>
      </c>
      <c r="M129" s="139" t="s">
        <v>76</v>
      </c>
      <c r="N129" s="139" t="str">
        <f t="array" aca="1" ref="N129" ca="1">IF(ISERROR(MATCH(1,--(ISERROR(SEARCH($D129,INDIRECT("'"&amp;M129&amp;"'!"&amp;CHAR(MATCH("CAB2D Field",INDIRECT("'"&amp;M129&amp;"'!"&amp;"A1"&amp;":"&amp;"BZ1"),0)+64)&amp;"1"&amp;":"&amp;CHAR(MATCH("CAB2D Field",INDIRECT("'"&amp;M129&amp;"'!"&amp;"A1"&amp;":"&amp;"BZ1"),0)+64)&amp;"100")))=FALSE),0)),"",INDEX(INDIRECT("'"&amp;M129&amp;"'!"&amp;CHAR(MATCH("Token",INDIRECT("'"&amp;M129&amp;"'!"&amp;"A1"&amp;":"&amp;"BZ1"),0)+64)&amp;"1"&amp;":"&amp;CHAR(MATCH("Token",INDIRECT("'"&amp;M129&amp;"'!"&amp;"A1"&amp;":"&amp;"BZ1"),0)+64)&amp;"100"),MATCH(1,--(ISERROR(SEARCH($D129,INDIRECT("'"&amp;M129&amp;"'!"&amp;CHAR(MATCH("CAB2D Field",INDIRECT("'"&amp;M129&amp;"'!"&amp;"A1"&amp;":"&amp;"BZ1"),0)+64)&amp;"1"&amp;":"&amp;CHAR(MATCH("CAB2D Field",INDIRECT("'"&amp;M129&amp;"'!"&amp;"A1"&amp;":"&amp;"BZ1"),0)+64)&amp;"100")))=FALSE),0)))</f>
        <v/>
      </c>
      <c r="O129" s="139" t="str">
        <f t="shared" ca="1" si="12"/>
        <v/>
      </c>
      <c r="P129" s="139"/>
      <c r="Q129" s="139" t="str">
        <f t="array" aca="1" ref="Q129" ca="1">IF(ISERROR(MATCH($D129,INDIRECT("'"&amp;P129&amp;"'!"&amp;CHAR(MATCH("CAB2D Field",INDIRECT("'"&amp;P129&amp;"'!"&amp;"A1"&amp;":"&amp;"BZ1"),0)+64)&amp;"1"&amp;":"&amp;CHAR(MATCH("CAB2D Field",INDIRECT("'"&amp;P129&amp;"'!"&amp;"A1"&amp;":"&amp;"BZ1"),0)+64)&amp;"100"),0)),"",INDEX(INDIRECT("'"&amp;P129&amp;"'!"&amp;CHAR(MATCH("Token",INDIRECT("'"&amp;P129&amp;"'!"&amp;"A1"&amp;":"&amp;"BZ1"),0)+64)&amp;"1"&amp;":"&amp;CHAR(MATCH("Token",INDIRECT("'"&amp;P129&amp;"'!"&amp;"A1"&amp;":"&amp;"BZ1"),0)+64)&amp;"100"),MATCH($D129,INDIRECT("'"&amp;P129&amp;"'!"&amp;CHAR(MATCH("CAB2D Field",INDIRECT("'"&amp;P129&amp;"'!"&amp;"A1"&amp;":"&amp;"BZ1"),0)+64)&amp;"1"&amp;":"&amp;CHAR(MATCH("CAB2D Field",INDIRECT("'"&amp;P129&amp;"'!"&amp;"A1"&amp;":"&amp;"BZ1"),0)+64)&amp;"100"),0)))</f>
        <v/>
      </c>
      <c r="R129" s="139" t="str">
        <f t="array" aca="1" ref="R129" ca="1">IF(ISERROR(MATCH($D129,INDIRECT("'"&amp;P129&amp;"'!"&amp;CHAR(MATCH("CAB2D Field",INDIRECT("'"&amp;P129&amp;"'!"&amp;"A1"&amp;":"&amp;"BZ1"),0)+64)&amp;"1"&amp;":"&amp;CHAR(MATCH("CAB2D Field",INDIRECT("'"&amp;P129&amp;"'!"&amp;"A1"&amp;":"&amp;"BZ1"),0)+64)&amp;"100"),0)),"",INDEX(INDIRECT("'"&amp;P129&amp;"'!"&amp;CHAR(MATCH("Length",INDIRECT("'"&amp;P129&amp;"'!"&amp;"A1"&amp;":"&amp;"BZ1"),0)+64)&amp;"1"&amp;":"&amp;CHAR(MATCH("Length",INDIRECT("'"&amp;P129&amp;"'!"&amp;"A1"&amp;":"&amp;"BZ1"),0)+64)&amp;"100"),MATCH($D129,INDIRECT("'"&amp;P129&amp;"'!"&amp;CHAR(MATCH("CAB2D Field",INDIRECT("'"&amp;P129&amp;"'!"&amp;"A1"&amp;":"&amp;"BZ1"),0)+64)&amp;"1"&amp;":"&amp;CHAR(MATCH("CAB2D Field",INDIRECT("'"&amp;P129&amp;"'!"&amp;"A1"&amp;":"&amp;"BZ1"),0)+64)&amp;"100"),0)))</f>
        <v/>
      </c>
      <c r="S129" s="139">
        <f t="shared" ca="1" si="13"/>
        <v>6</v>
      </c>
      <c r="T129" s="139" t="str">
        <f t="array" aca="1" ref="T129" ca="1">IF(ISERROR(MATCH(1,--(ISERROR(SEARCH($D129,INDIRECT("'"&amp;M129&amp;"'!"&amp;CHAR(MATCH("CAB2D Field",INDIRECT("'"&amp;M129&amp;"'!"&amp;"A1"&amp;":"&amp;"BZ1"),0)+64)&amp;"1"&amp;":"&amp;CHAR(MATCH("CAB2D Field",INDIRECT("'"&amp;M129&amp;"'!"&amp;"A1"&amp;":"&amp;"BZ1"),0)+64)&amp;"100")))=FALSE),0)),"",INDEX(INDIRECT("'"&amp;M129&amp;"'!"&amp;CHAR(MATCH("Optional mandatory",INDIRECT("'"&amp;M129&amp;"'!"&amp;"A1"&amp;":"&amp;"BZ1"),0)+64)&amp;"1"&amp;":"&amp;CHAR(MATCH("Optional mandatory",INDIRECT("'"&amp;M129&amp;"'!"&amp;"A1"&amp;":"&amp;"BZ1"),0)+64)&amp;"100"),MATCH(1,--(ISERROR(SEARCH($D129,INDIRECT("'"&amp;M129&amp;"'!"&amp;CHAR(MATCH("CAB2D Field",INDIRECT("'"&amp;M129&amp;"'!"&amp;"A1"&amp;":"&amp;"BZ1"),0)+64)&amp;"1"&amp;":"&amp;CHAR(MATCH("CAB2D Field",INDIRECT("'"&amp;M129&amp;"'!"&amp;"A1"&amp;":"&amp;"BZ1"),0)+64)&amp;"100")))=FALSE),0)))</f>
        <v/>
      </c>
      <c r="U129" s="139">
        <f t="array" aca="1" ref="U129" ca="1">IF(M129="N/A",H129,IF(ISERROR(MATCH(1,--(ISERROR(SEARCH($D129,INDIRECT("'"&amp;M129&amp;"'!"&amp;CHAR(MATCH("CAB2D Field",INDIRECT("'"&amp;M129&amp;"'!"&amp;"A1"&amp;":"&amp;"BZ1"),0)+64)&amp;"1"&amp;":"&amp;CHAR(MATCH("CAB2D Field",INDIRECT("'"&amp;M129&amp;"'!"&amp;"A1"&amp;":"&amp;"BZ1"),0)+64)&amp;"100")))=FALSE),0)),"",INDEX(INDIRECT("'"&amp;M129&amp;"'!"&amp;CHAR(MATCH("Data type",INDIRECT("'"&amp;M129&amp;"'!"&amp;"A1"&amp;":"&amp;"BZ1"),0)+64)&amp;"1"&amp;":"&amp;CHAR(MATCH("Data type",INDIRECT("'"&amp;M129&amp;"'!"&amp;"A1"&amp;":"&amp;"BZ1"),0)+64)&amp;"100"),MATCH(1,--(ISERROR(SEARCH($D129,INDIRECT("'"&amp;M129&amp;"'!"&amp;CHAR(MATCH("CAB2D Field",INDIRECT("'"&amp;M129&amp;"'!"&amp;"A1"&amp;":"&amp;"BZ1"),0)+64)&amp;"1"&amp;":"&amp;CHAR(MATCH("CAB2D Field",INDIRECT("'"&amp;M129&amp;"'!"&amp;"A1"&amp;":"&amp;"BZ1"),0)+64)&amp;"100")))=FALSE),0))))</f>
        <v>0</v>
      </c>
    </row>
    <row r="130" spans="1:21" x14ac:dyDescent="0.25">
      <c r="A130" s="133">
        <f t="shared" si="7"/>
        <v>127</v>
      </c>
      <c r="B130" s="139" t="s">
        <v>1680</v>
      </c>
      <c r="C130" s="139">
        <v>3</v>
      </c>
      <c r="D130" s="140" t="s">
        <v>1683</v>
      </c>
      <c r="E130" s="139" t="s">
        <v>1684</v>
      </c>
      <c r="F130" s="139">
        <v>8</v>
      </c>
      <c r="G130" s="139"/>
      <c r="H130" s="139" t="s">
        <v>166</v>
      </c>
      <c r="I130" s="139">
        <v>1</v>
      </c>
      <c r="J130" s="139" t="s">
        <v>1457</v>
      </c>
      <c r="K130" s="139">
        <v>37</v>
      </c>
      <c r="L130" s="140" t="s">
        <v>1685</v>
      </c>
      <c r="M130" s="139" t="s">
        <v>1686</v>
      </c>
      <c r="N130" s="139" t="s">
        <v>972</v>
      </c>
      <c r="O130" s="139" t="str">
        <f t="shared" ca="1" si="12"/>
        <v/>
      </c>
      <c r="P130" s="139"/>
      <c r="Q130" s="139" t="str">
        <f t="array" aca="1" ref="Q130" ca="1">IF(ISERROR(MATCH($D130,INDIRECT("'"&amp;P130&amp;"'!"&amp;CHAR(MATCH("CAB2D Field",INDIRECT("'"&amp;P130&amp;"'!"&amp;"A1"&amp;":"&amp;"BZ1"),0)+64)&amp;"1"&amp;":"&amp;CHAR(MATCH("CAB2D Field",INDIRECT("'"&amp;P130&amp;"'!"&amp;"A1"&amp;":"&amp;"BZ1"),0)+64)&amp;"100"),0)),"",INDEX(INDIRECT("'"&amp;P130&amp;"'!"&amp;CHAR(MATCH("Token",INDIRECT("'"&amp;P130&amp;"'!"&amp;"A1"&amp;":"&amp;"BZ1"),0)+64)&amp;"1"&amp;":"&amp;CHAR(MATCH("Token",INDIRECT("'"&amp;P130&amp;"'!"&amp;"A1"&amp;":"&amp;"BZ1"),0)+64)&amp;"100"),MATCH($D130,INDIRECT("'"&amp;P130&amp;"'!"&amp;CHAR(MATCH("CAB2D Field",INDIRECT("'"&amp;P130&amp;"'!"&amp;"A1"&amp;":"&amp;"BZ1"),0)+64)&amp;"1"&amp;":"&amp;CHAR(MATCH("CAB2D Field",INDIRECT("'"&amp;P130&amp;"'!"&amp;"A1"&amp;":"&amp;"BZ1"),0)+64)&amp;"100"),0)))</f>
        <v/>
      </c>
      <c r="R130" s="139" t="str">
        <f t="array" aca="1" ref="R130" ca="1">IF(ISERROR(MATCH($D130,INDIRECT("'"&amp;P130&amp;"'!"&amp;CHAR(MATCH("CAB2D Field",INDIRECT("'"&amp;P130&amp;"'!"&amp;"A1"&amp;":"&amp;"BZ1"),0)+64)&amp;"1"&amp;":"&amp;CHAR(MATCH("CAB2D Field",INDIRECT("'"&amp;P130&amp;"'!"&amp;"A1"&amp;":"&amp;"BZ1"),0)+64)&amp;"100"),0)),"",INDEX(INDIRECT("'"&amp;P130&amp;"'!"&amp;CHAR(MATCH("Length",INDIRECT("'"&amp;P130&amp;"'!"&amp;"A1"&amp;":"&amp;"BZ1"),0)+64)&amp;"1"&amp;":"&amp;CHAR(MATCH("Length",INDIRECT("'"&amp;P130&amp;"'!"&amp;"A1"&amp;":"&amp;"BZ1"),0)+64)&amp;"100"),MATCH($D130,INDIRECT("'"&amp;P130&amp;"'!"&amp;CHAR(MATCH("CAB2D Field",INDIRECT("'"&amp;P130&amp;"'!"&amp;"A1"&amp;":"&amp;"BZ1"),0)+64)&amp;"1"&amp;":"&amp;CHAR(MATCH("CAB2D Field",INDIRECT("'"&amp;P130&amp;"'!"&amp;"A1"&amp;":"&amp;"BZ1"),0)+64)&amp;"100"),0)))</f>
        <v/>
      </c>
      <c r="S130" s="139">
        <f t="shared" ca="1" si="13"/>
        <v>8</v>
      </c>
      <c r="T130" s="139" t="str">
        <f t="array" aca="1" ref="T130" ca="1">IF(ISERROR(MATCH(1,--(ISERROR(SEARCH($D130,INDIRECT("'"&amp;M130&amp;"'!"&amp;CHAR(MATCH("CAB2D Field",INDIRECT("'"&amp;M130&amp;"'!"&amp;"A1"&amp;":"&amp;"BZ1"),0)+64)&amp;"1"&amp;":"&amp;CHAR(MATCH("CAB2D Field",INDIRECT("'"&amp;M130&amp;"'!"&amp;"A1"&amp;":"&amp;"BZ1"),0)+64)&amp;"100")))=FALSE),0)),"",INDEX(INDIRECT("'"&amp;M130&amp;"'!"&amp;CHAR(MATCH("Optional mandatory",INDIRECT("'"&amp;M130&amp;"'!"&amp;"A1"&amp;":"&amp;"BZ1"),0)+64)&amp;"1"&amp;":"&amp;CHAR(MATCH("Optional mandatory",INDIRECT("'"&amp;M130&amp;"'!"&amp;"A1"&amp;":"&amp;"BZ1"),0)+64)&amp;"100"),MATCH(1,--(ISERROR(SEARCH($D130,INDIRECT("'"&amp;M130&amp;"'!"&amp;CHAR(MATCH("CAB2D Field",INDIRECT("'"&amp;M130&amp;"'!"&amp;"A1"&amp;":"&amp;"BZ1"),0)+64)&amp;"1"&amp;":"&amp;CHAR(MATCH("CAB2D Field",INDIRECT("'"&amp;M130&amp;"'!"&amp;"A1"&amp;":"&amp;"BZ1"),0)+64)&amp;"100")))=FALSE),0)))</f>
        <v/>
      </c>
      <c r="U130" s="139" t="str">
        <f t="array" aca="1" ref="U130" ca="1">IF(M130="N/A",H130,IF(ISERROR(MATCH(1,--(ISERROR(SEARCH($D130,INDIRECT("'"&amp;M130&amp;"'!"&amp;CHAR(MATCH("CAB2D Field",INDIRECT("'"&amp;M130&amp;"'!"&amp;"A1"&amp;":"&amp;"BZ1"),0)+64)&amp;"1"&amp;":"&amp;CHAR(MATCH("CAB2D Field",INDIRECT("'"&amp;M130&amp;"'!"&amp;"A1"&amp;":"&amp;"BZ1"),0)+64)&amp;"100")))=FALSE),0)),"",INDEX(INDIRECT("'"&amp;M130&amp;"'!"&amp;CHAR(MATCH("Data type",INDIRECT("'"&amp;M130&amp;"'!"&amp;"A1"&amp;":"&amp;"BZ1"),0)+64)&amp;"1"&amp;":"&amp;CHAR(MATCH("Data type",INDIRECT("'"&amp;M130&amp;"'!"&amp;"A1"&amp;":"&amp;"BZ1"),0)+64)&amp;"100"),MATCH(1,--(ISERROR(SEARCH($D130,INDIRECT("'"&amp;M130&amp;"'!"&amp;CHAR(MATCH("CAB2D Field",INDIRECT("'"&amp;M130&amp;"'!"&amp;"A1"&amp;":"&amp;"BZ1"),0)+64)&amp;"1"&amp;":"&amp;CHAR(MATCH("CAB2D Field",INDIRECT("'"&amp;M130&amp;"'!"&amp;"A1"&amp;":"&amp;"BZ1"),0)+64)&amp;"100")))=FALSE),0))))</f>
        <v/>
      </c>
    </row>
    <row r="131" spans="1:21" x14ac:dyDescent="0.25">
      <c r="A131" s="133">
        <f t="shared" si="7"/>
        <v>128</v>
      </c>
      <c r="B131" s="139" t="s">
        <v>1680</v>
      </c>
      <c r="C131" s="139">
        <v>3</v>
      </c>
      <c r="D131" s="140" t="s">
        <v>1687</v>
      </c>
      <c r="E131" s="139" t="s">
        <v>1688</v>
      </c>
      <c r="F131" s="139">
        <v>8</v>
      </c>
      <c r="G131" s="139"/>
      <c r="H131" s="139" t="s">
        <v>166</v>
      </c>
      <c r="I131" s="139">
        <v>1</v>
      </c>
      <c r="J131" s="139" t="s">
        <v>1457</v>
      </c>
      <c r="K131" s="139">
        <v>37</v>
      </c>
      <c r="L131" s="140" t="s">
        <v>1689</v>
      </c>
      <c r="M131" s="139" t="s">
        <v>1686</v>
      </c>
      <c r="N131" s="139" t="s">
        <v>974</v>
      </c>
      <c r="O131" s="139" t="str">
        <f t="shared" ca="1" si="12"/>
        <v/>
      </c>
      <c r="P131" s="139"/>
      <c r="Q131" s="139" t="str">
        <f t="array" aca="1" ref="Q131" ca="1">IF(ISERROR(MATCH($D131,INDIRECT("'"&amp;P131&amp;"'!"&amp;CHAR(MATCH("CAB2D Field",INDIRECT("'"&amp;P131&amp;"'!"&amp;"A1"&amp;":"&amp;"BZ1"),0)+64)&amp;"1"&amp;":"&amp;CHAR(MATCH("CAB2D Field",INDIRECT("'"&amp;P131&amp;"'!"&amp;"A1"&amp;":"&amp;"BZ1"),0)+64)&amp;"100"),0)),"",INDEX(INDIRECT("'"&amp;P131&amp;"'!"&amp;CHAR(MATCH("Token",INDIRECT("'"&amp;P131&amp;"'!"&amp;"A1"&amp;":"&amp;"BZ1"),0)+64)&amp;"1"&amp;":"&amp;CHAR(MATCH("Token",INDIRECT("'"&amp;P131&amp;"'!"&amp;"A1"&amp;":"&amp;"BZ1"),0)+64)&amp;"100"),MATCH($D131,INDIRECT("'"&amp;P131&amp;"'!"&amp;CHAR(MATCH("CAB2D Field",INDIRECT("'"&amp;P131&amp;"'!"&amp;"A1"&amp;":"&amp;"BZ1"),0)+64)&amp;"1"&amp;":"&amp;CHAR(MATCH("CAB2D Field",INDIRECT("'"&amp;P131&amp;"'!"&amp;"A1"&amp;":"&amp;"BZ1"),0)+64)&amp;"100"),0)))</f>
        <v/>
      </c>
      <c r="R131" s="139" t="str">
        <f t="array" aca="1" ref="R131" ca="1">IF(ISERROR(MATCH($D131,INDIRECT("'"&amp;P131&amp;"'!"&amp;CHAR(MATCH("CAB2D Field",INDIRECT("'"&amp;P131&amp;"'!"&amp;"A1"&amp;":"&amp;"BZ1"),0)+64)&amp;"1"&amp;":"&amp;CHAR(MATCH("CAB2D Field",INDIRECT("'"&amp;P131&amp;"'!"&amp;"A1"&amp;":"&amp;"BZ1"),0)+64)&amp;"100"),0)),"",INDEX(INDIRECT("'"&amp;P131&amp;"'!"&amp;CHAR(MATCH("Length",INDIRECT("'"&amp;P131&amp;"'!"&amp;"A1"&amp;":"&amp;"BZ1"),0)+64)&amp;"1"&amp;":"&amp;CHAR(MATCH("Length",INDIRECT("'"&amp;P131&amp;"'!"&amp;"A1"&amp;":"&amp;"BZ1"),0)+64)&amp;"100"),MATCH($D131,INDIRECT("'"&amp;P131&amp;"'!"&amp;CHAR(MATCH("CAB2D Field",INDIRECT("'"&amp;P131&amp;"'!"&amp;"A1"&amp;":"&amp;"BZ1"),0)+64)&amp;"1"&amp;":"&amp;CHAR(MATCH("CAB2D Field",INDIRECT("'"&amp;P131&amp;"'!"&amp;"A1"&amp;":"&amp;"BZ1"),0)+64)&amp;"100"),0)))</f>
        <v/>
      </c>
      <c r="S131" s="139">
        <f t="shared" ca="1" si="13"/>
        <v>8</v>
      </c>
      <c r="T131" s="139" t="str">
        <f t="array" aca="1" ref="T131" ca="1">IF(ISERROR(MATCH(1,--(ISERROR(SEARCH($D131,INDIRECT("'"&amp;M131&amp;"'!"&amp;CHAR(MATCH("CAB2D Field",INDIRECT("'"&amp;M131&amp;"'!"&amp;"A1"&amp;":"&amp;"BZ1"),0)+64)&amp;"1"&amp;":"&amp;CHAR(MATCH("CAB2D Field",INDIRECT("'"&amp;M131&amp;"'!"&amp;"A1"&amp;":"&amp;"BZ1"),0)+64)&amp;"100")))=FALSE),0)),"",INDEX(INDIRECT("'"&amp;M131&amp;"'!"&amp;CHAR(MATCH("Optional mandatory",INDIRECT("'"&amp;M131&amp;"'!"&amp;"A1"&amp;":"&amp;"BZ1"),0)+64)&amp;"1"&amp;":"&amp;CHAR(MATCH("Optional mandatory",INDIRECT("'"&amp;M131&amp;"'!"&amp;"A1"&amp;":"&amp;"BZ1"),0)+64)&amp;"100"),MATCH(1,--(ISERROR(SEARCH($D131,INDIRECT("'"&amp;M131&amp;"'!"&amp;CHAR(MATCH("CAB2D Field",INDIRECT("'"&amp;M131&amp;"'!"&amp;"A1"&amp;":"&amp;"BZ1"),0)+64)&amp;"1"&amp;":"&amp;CHAR(MATCH("CAB2D Field",INDIRECT("'"&amp;M131&amp;"'!"&amp;"A1"&amp;":"&amp;"BZ1"),0)+64)&amp;"100")))=FALSE),0)))</f>
        <v/>
      </c>
      <c r="U131" s="139" t="str">
        <f t="array" aca="1" ref="U131" ca="1">IF(M131="N/A",H131,IF(ISERROR(MATCH(1,--(ISERROR(SEARCH($D131,INDIRECT("'"&amp;M131&amp;"'!"&amp;CHAR(MATCH("CAB2D Field",INDIRECT("'"&amp;M131&amp;"'!"&amp;"A1"&amp;":"&amp;"BZ1"),0)+64)&amp;"1"&amp;":"&amp;CHAR(MATCH("CAB2D Field",INDIRECT("'"&amp;M131&amp;"'!"&amp;"A1"&amp;":"&amp;"BZ1"),0)+64)&amp;"100")))=FALSE),0)),"",INDEX(INDIRECT("'"&amp;M131&amp;"'!"&amp;CHAR(MATCH("Data type",INDIRECT("'"&amp;M131&amp;"'!"&amp;"A1"&amp;":"&amp;"BZ1"),0)+64)&amp;"1"&amp;":"&amp;CHAR(MATCH("Data type",INDIRECT("'"&amp;M131&amp;"'!"&amp;"A1"&amp;":"&amp;"BZ1"),0)+64)&amp;"100"),MATCH(1,--(ISERROR(SEARCH($D131,INDIRECT("'"&amp;M131&amp;"'!"&amp;CHAR(MATCH("CAB2D Field",INDIRECT("'"&amp;M131&amp;"'!"&amp;"A1"&amp;":"&amp;"BZ1"),0)+64)&amp;"1"&amp;":"&amp;CHAR(MATCH("CAB2D Field",INDIRECT("'"&amp;M131&amp;"'!"&amp;"A1"&amp;":"&amp;"BZ1"),0)+64)&amp;"100")))=FALSE),0))))</f>
        <v/>
      </c>
    </row>
    <row r="132" spans="1:21" x14ac:dyDescent="0.25">
      <c r="A132" s="133">
        <f t="shared" si="7"/>
        <v>129</v>
      </c>
      <c r="B132" s="139" t="s">
        <v>1680</v>
      </c>
      <c r="C132" s="139">
        <v>4</v>
      </c>
      <c r="D132" s="140" t="s">
        <v>1690</v>
      </c>
      <c r="E132" s="139" t="s">
        <v>1691</v>
      </c>
      <c r="F132" s="139">
        <v>5</v>
      </c>
      <c r="G132" s="139"/>
      <c r="H132" s="139" t="s">
        <v>170</v>
      </c>
      <c r="I132" s="139">
        <v>1</v>
      </c>
      <c r="J132" s="139" t="s">
        <v>1457</v>
      </c>
      <c r="K132" s="139">
        <v>38</v>
      </c>
      <c r="L132" s="140" t="s">
        <v>1692</v>
      </c>
      <c r="M132" s="139" t="s">
        <v>1686</v>
      </c>
      <c r="N132" s="139" t="s">
        <v>976</v>
      </c>
      <c r="O132" s="139" t="str">
        <f t="shared" ca="1" si="12"/>
        <v/>
      </c>
      <c r="P132" s="139"/>
      <c r="Q132" s="139" t="str">
        <f t="array" aca="1" ref="Q132" ca="1">IF(ISERROR(MATCH($D132,INDIRECT("'"&amp;P132&amp;"'!"&amp;CHAR(MATCH("CAB2D Field",INDIRECT("'"&amp;P132&amp;"'!"&amp;"A1"&amp;":"&amp;"BZ1"),0)+64)&amp;"1"&amp;":"&amp;CHAR(MATCH("CAB2D Field",INDIRECT("'"&amp;P132&amp;"'!"&amp;"A1"&amp;":"&amp;"BZ1"),0)+64)&amp;"100"),0)),"",INDEX(INDIRECT("'"&amp;P132&amp;"'!"&amp;CHAR(MATCH("Token",INDIRECT("'"&amp;P132&amp;"'!"&amp;"A1"&amp;":"&amp;"BZ1"),0)+64)&amp;"1"&amp;":"&amp;CHAR(MATCH("Token",INDIRECT("'"&amp;P132&amp;"'!"&amp;"A1"&amp;":"&amp;"BZ1"),0)+64)&amp;"100"),MATCH($D132,INDIRECT("'"&amp;P132&amp;"'!"&amp;CHAR(MATCH("CAB2D Field",INDIRECT("'"&amp;P132&amp;"'!"&amp;"A1"&amp;":"&amp;"BZ1"),0)+64)&amp;"1"&amp;":"&amp;CHAR(MATCH("CAB2D Field",INDIRECT("'"&amp;P132&amp;"'!"&amp;"A1"&amp;":"&amp;"BZ1"),0)+64)&amp;"100"),0)))</f>
        <v/>
      </c>
      <c r="R132" s="139" t="str">
        <f t="array" aca="1" ref="R132" ca="1">IF(ISERROR(MATCH($D132,INDIRECT("'"&amp;P132&amp;"'!"&amp;CHAR(MATCH("CAB2D Field",INDIRECT("'"&amp;P132&amp;"'!"&amp;"A1"&amp;":"&amp;"BZ1"),0)+64)&amp;"1"&amp;":"&amp;CHAR(MATCH("CAB2D Field",INDIRECT("'"&amp;P132&amp;"'!"&amp;"A1"&amp;":"&amp;"BZ1"),0)+64)&amp;"100"),0)),"",INDEX(INDIRECT("'"&amp;P132&amp;"'!"&amp;CHAR(MATCH("Length",INDIRECT("'"&amp;P132&amp;"'!"&amp;"A1"&amp;":"&amp;"BZ1"),0)+64)&amp;"1"&amp;":"&amp;CHAR(MATCH("Length",INDIRECT("'"&amp;P132&amp;"'!"&amp;"A1"&amp;":"&amp;"BZ1"),0)+64)&amp;"100"),MATCH($D132,INDIRECT("'"&amp;P132&amp;"'!"&amp;CHAR(MATCH("CAB2D Field",INDIRECT("'"&amp;P132&amp;"'!"&amp;"A1"&amp;":"&amp;"BZ1"),0)+64)&amp;"1"&amp;":"&amp;CHAR(MATCH("CAB2D Field",INDIRECT("'"&amp;P132&amp;"'!"&amp;"A1"&amp;":"&amp;"BZ1"),0)+64)&amp;"100"),0)))</f>
        <v/>
      </c>
      <c r="S132" s="139">
        <f t="shared" ca="1" si="13"/>
        <v>5</v>
      </c>
      <c r="T132" s="139" t="str">
        <f t="array" aca="1" ref="T132" ca="1">IF(ISERROR(MATCH(1,--(ISERROR(SEARCH($D132,INDIRECT("'"&amp;M132&amp;"'!"&amp;CHAR(MATCH("CAB2D Field",INDIRECT("'"&amp;M132&amp;"'!"&amp;"A1"&amp;":"&amp;"BZ1"),0)+64)&amp;"1"&amp;":"&amp;CHAR(MATCH("CAB2D Field",INDIRECT("'"&amp;M132&amp;"'!"&amp;"A1"&amp;":"&amp;"BZ1"),0)+64)&amp;"100")))=FALSE),0)),"",INDEX(INDIRECT("'"&amp;M132&amp;"'!"&amp;CHAR(MATCH("Optional mandatory",INDIRECT("'"&amp;M132&amp;"'!"&amp;"A1"&amp;":"&amp;"BZ1"),0)+64)&amp;"1"&amp;":"&amp;CHAR(MATCH("Optional mandatory",INDIRECT("'"&amp;M132&amp;"'!"&amp;"A1"&amp;":"&amp;"BZ1"),0)+64)&amp;"100"),MATCH(1,--(ISERROR(SEARCH($D132,INDIRECT("'"&amp;M132&amp;"'!"&amp;CHAR(MATCH("CAB2D Field",INDIRECT("'"&amp;M132&amp;"'!"&amp;"A1"&amp;":"&amp;"BZ1"),0)+64)&amp;"1"&amp;":"&amp;CHAR(MATCH("CAB2D Field",INDIRECT("'"&amp;M132&amp;"'!"&amp;"A1"&amp;":"&amp;"BZ1"),0)+64)&amp;"100")))=FALSE),0)))</f>
        <v/>
      </c>
      <c r="U132" s="139" t="str">
        <f t="array" aca="1" ref="U132" ca="1">IF(M132="N/A",H132,IF(ISERROR(MATCH(1,--(ISERROR(SEARCH($D132,INDIRECT("'"&amp;M132&amp;"'!"&amp;CHAR(MATCH("CAB2D Field",INDIRECT("'"&amp;M132&amp;"'!"&amp;"A1"&amp;":"&amp;"BZ1"),0)+64)&amp;"1"&amp;":"&amp;CHAR(MATCH("CAB2D Field",INDIRECT("'"&amp;M132&amp;"'!"&amp;"A1"&amp;":"&amp;"BZ1"),0)+64)&amp;"100")))=FALSE),0)),"",INDEX(INDIRECT("'"&amp;M132&amp;"'!"&amp;CHAR(MATCH("Data type",INDIRECT("'"&amp;M132&amp;"'!"&amp;"A1"&amp;":"&amp;"BZ1"),0)+64)&amp;"1"&amp;":"&amp;CHAR(MATCH("Data type",INDIRECT("'"&amp;M132&amp;"'!"&amp;"A1"&amp;":"&amp;"BZ1"),0)+64)&amp;"100"),MATCH(1,--(ISERROR(SEARCH($D132,INDIRECT("'"&amp;M132&amp;"'!"&amp;CHAR(MATCH("CAB2D Field",INDIRECT("'"&amp;M132&amp;"'!"&amp;"A1"&amp;":"&amp;"BZ1"),0)+64)&amp;"1"&amp;":"&amp;CHAR(MATCH("CAB2D Field",INDIRECT("'"&amp;M132&amp;"'!"&amp;"A1"&amp;":"&amp;"BZ1"),0)+64)&amp;"100")))=FALSE),0))))</f>
        <v/>
      </c>
    </row>
    <row r="133" spans="1:21" x14ac:dyDescent="0.25">
      <c r="A133" s="133">
        <f t="shared" si="7"/>
        <v>130</v>
      </c>
      <c r="B133" s="139" t="s">
        <v>1680</v>
      </c>
      <c r="C133" s="139">
        <v>5</v>
      </c>
      <c r="D133" s="140" t="s">
        <v>1693</v>
      </c>
      <c r="E133" s="139" t="s">
        <v>1694</v>
      </c>
      <c r="F133" s="139">
        <v>5</v>
      </c>
      <c r="G133" s="139"/>
      <c r="H133" s="139" t="s">
        <v>170</v>
      </c>
      <c r="I133" s="139">
        <v>1</v>
      </c>
      <c r="J133" s="139" t="s">
        <v>1457</v>
      </c>
      <c r="K133" s="139">
        <v>38</v>
      </c>
      <c r="L133" s="140" t="s">
        <v>1695</v>
      </c>
      <c r="M133" s="139" t="s">
        <v>1686</v>
      </c>
      <c r="N133" s="139" t="s">
        <v>978</v>
      </c>
      <c r="O133" s="139" t="str">
        <f t="shared" ca="1" si="12"/>
        <v/>
      </c>
      <c r="P133" s="139"/>
      <c r="Q133" s="139" t="str">
        <f t="array" aca="1" ref="Q133" ca="1">IF(ISERROR(MATCH($D133,INDIRECT("'"&amp;P133&amp;"'!"&amp;CHAR(MATCH("CAB2D Field",INDIRECT("'"&amp;P133&amp;"'!"&amp;"A1"&amp;":"&amp;"BZ1"),0)+64)&amp;"1"&amp;":"&amp;CHAR(MATCH("CAB2D Field",INDIRECT("'"&amp;P133&amp;"'!"&amp;"A1"&amp;":"&amp;"BZ1"),0)+64)&amp;"100"),0)),"",INDEX(INDIRECT("'"&amp;P133&amp;"'!"&amp;CHAR(MATCH("Token",INDIRECT("'"&amp;P133&amp;"'!"&amp;"A1"&amp;":"&amp;"BZ1"),0)+64)&amp;"1"&amp;":"&amp;CHAR(MATCH("Token",INDIRECT("'"&amp;P133&amp;"'!"&amp;"A1"&amp;":"&amp;"BZ1"),0)+64)&amp;"100"),MATCH($D133,INDIRECT("'"&amp;P133&amp;"'!"&amp;CHAR(MATCH("CAB2D Field",INDIRECT("'"&amp;P133&amp;"'!"&amp;"A1"&amp;":"&amp;"BZ1"),0)+64)&amp;"1"&amp;":"&amp;CHAR(MATCH("CAB2D Field",INDIRECT("'"&amp;P133&amp;"'!"&amp;"A1"&amp;":"&amp;"BZ1"),0)+64)&amp;"100"),0)))</f>
        <v/>
      </c>
      <c r="R133" s="139" t="str">
        <f t="array" aca="1" ref="R133" ca="1">IF(ISERROR(MATCH($D133,INDIRECT("'"&amp;P133&amp;"'!"&amp;CHAR(MATCH("CAB2D Field",INDIRECT("'"&amp;P133&amp;"'!"&amp;"A1"&amp;":"&amp;"BZ1"),0)+64)&amp;"1"&amp;":"&amp;CHAR(MATCH("CAB2D Field",INDIRECT("'"&amp;P133&amp;"'!"&amp;"A1"&amp;":"&amp;"BZ1"),0)+64)&amp;"100"),0)),"",INDEX(INDIRECT("'"&amp;P133&amp;"'!"&amp;CHAR(MATCH("Length",INDIRECT("'"&amp;P133&amp;"'!"&amp;"A1"&amp;":"&amp;"BZ1"),0)+64)&amp;"1"&amp;":"&amp;CHAR(MATCH("Length",INDIRECT("'"&amp;P133&amp;"'!"&amp;"A1"&amp;":"&amp;"BZ1"),0)+64)&amp;"100"),MATCH($D133,INDIRECT("'"&amp;P133&amp;"'!"&amp;CHAR(MATCH("CAB2D Field",INDIRECT("'"&amp;P133&amp;"'!"&amp;"A1"&amp;":"&amp;"BZ1"),0)+64)&amp;"1"&amp;":"&amp;CHAR(MATCH("CAB2D Field",INDIRECT("'"&amp;P133&amp;"'!"&amp;"A1"&amp;":"&amp;"BZ1"),0)+64)&amp;"100"),0)))</f>
        <v/>
      </c>
      <c r="S133" s="139">
        <f t="shared" ca="1" si="13"/>
        <v>5</v>
      </c>
      <c r="T133" s="139" t="str">
        <f t="array" aca="1" ref="T133" ca="1">IF(ISERROR(MATCH(1,--(ISERROR(SEARCH($D133,INDIRECT("'"&amp;M133&amp;"'!"&amp;CHAR(MATCH("CAB2D Field",INDIRECT("'"&amp;M133&amp;"'!"&amp;"A1"&amp;":"&amp;"BZ1"),0)+64)&amp;"1"&amp;":"&amp;CHAR(MATCH("CAB2D Field",INDIRECT("'"&amp;M133&amp;"'!"&amp;"A1"&amp;":"&amp;"BZ1"),0)+64)&amp;"100")))=FALSE),0)),"",INDEX(INDIRECT("'"&amp;M133&amp;"'!"&amp;CHAR(MATCH("Optional mandatory",INDIRECT("'"&amp;M133&amp;"'!"&amp;"A1"&amp;":"&amp;"BZ1"),0)+64)&amp;"1"&amp;":"&amp;CHAR(MATCH("Optional mandatory",INDIRECT("'"&amp;M133&amp;"'!"&amp;"A1"&amp;":"&amp;"BZ1"),0)+64)&amp;"100"),MATCH(1,--(ISERROR(SEARCH($D133,INDIRECT("'"&amp;M133&amp;"'!"&amp;CHAR(MATCH("CAB2D Field",INDIRECT("'"&amp;M133&amp;"'!"&amp;"A1"&amp;":"&amp;"BZ1"),0)+64)&amp;"1"&amp;":"&amp;CHAR(MATCH("CAB2D Field",INDIRECT("'"&amp;M133&amp;"'!"&amp;"A1"&amp;":"&amp;"BZ1"),0)+64)&amp;"100")))=FALSE),0)))</f>
        <v/>
      </c>
      <c r="U133" s="139" t="str">
        <f t="array" aca="1" ref="U133" ca="1">IF(M133="N/A",H133,IF(ISERROR(MATCH(1,--(ISERROR(SEARCH($D133,INDIRECT("'"&amp;M133&amp;"'!"&amp;CHAR(MATCH("CAB2D Field",INDIRECT("'"&amp;M133&amp;"'!"&amp;"A1"&amp;":"&amp;"BZ1"),0)+64)&amp;"1"&amp;":"&amp;CHAR(MATCH("CAB2D Field",INDIRECT("'"&amp;M133&amp;"'!"&amp;"A1"&amp;":"&amp;"BZ1"),0)+64)&amp;"100")))=FALSE),0)),"",INDEX(INDIRECT("'"&amp;M133&amp;"'!"&amp;CHAR(MATCH("Data type",INDIRECT("'"&amp;M133&amp;"'!"&amp;"A1"&amp;":"&amp;"BZ1"),0)+64)&amp;"1"&amp;":"&amp;CHAR(MATCH("Data type",INDIRECT("'"&amp;M133&amp;"'!"&amp;"A1"&amp;":"&amp;"BZ1"),0)+64)&amp;"100"),MATCH(1,--(ISERROR(SEARCH($D133,INDIRECT("'"&amp;M133&amp;"'!"&amp;CHAR(MATCH("CAB2D Field",INDIRECT("'"&amp;M133&amp;"'!"&amp;"A1"&amp;":"&amp;"BZ1"),0)+64)&amp;"1"&amp;":"&amp;CHAR(MATCH("CAB2D Field",INDIRECT("'"&amp;M133&amp;"'!"&amp;"A1"&amp;":"&amp;"BZ1"),0)+64)&amp;"100")))=FALSE),0))))</f>
        <v/>
      </c>
    </row>
    <row r="134" spans="1:21" x14ac:dyDescent="0.25">
      <c r="A134" s="133">
        <f t="shared" si="7"/>
        <v>131</v>
      </c>
      <c r="B134" s="139" t="s">
        <v>1696</v>
      </c>
      <c r="C134" s="139"/>
      <c r="D134" s="140"/>
      <c r="E134" s="139" t="s">
        <v>1497</v>
      </c>
      <c r="F134" s="139">
        <v>1</v>
      </c>
      <c r="G134" s="139"/>
      <c r="H134" s="139" t="s">
        <v>154</v>
      </c>
      <c r="I134" s="139">
        <v>1</v>
      </c>
      <c r="J134" s="139"/>
      <c r="K134" s="139"/>
      <c r="L134" s="140"/>
      <c r="M134" s="139" t="s">
        <v>76</v>
      </c>
      <c r="N134" s="139" t="str">
        <f t="array" aca="1" ref="N134" ca="1">IF(ISERROR(MATCH(1,--(ISERROR(SEARCH($D134,INDIRECT("'"&amp;M134&amp;"'!"&amp;CHAR(MATCH("CAB2D Field",INDIRECT("'"&amp;M134&amp;"'!"&amp;"A1"&amp;":"&amp;"BZ1"),0)+64)&amp;"1"&amp;":"&amp;CHAR(MATCH("CAB2D Field",INDIRECT("'"&amp;M134&amp;"'!"&amp;"A1"&amp;":"&amp;"BZ1"),0)+64)&amp;"100")))=FALSE),0)),"",INDEX(INDIRECT("'"&amp;M134&amp;"'!"&amp;CHAR(MATCH("Token",INDIRECT("'"&amp;M134&amp;"'!"&amp;"A1"&amp;":"&amp;"BZ1"),0)+64)&amp;"1"&amp;":"&amp;CHAR(MATCH("Token",INDIRECT("'"&amp;M134&amp;"'!"&amp;"A1"&amp;":"&amp;"BZ1"),0)+64)&amp;"100"),MATCH(1,--(ISERROR(SEARCH($D134,INDIRECT("'"&amp;M134&amp;"'!"&amp;CHAR(MATCH("CAB2D Field",INDIRECT("'"&amp;M134&amp;"'!"&amp;"A1"&amp;":"&amp;"BZ1"),0)+64)&amp;"1"&amp;":"&amp;CHAR(MATCH("CAB2D Field",INDIRECT("'"&amp;M134&amp;"'!"&amp;"A1"&amp;":"&amp;"BZ1"),0)+64)&amp;"100")))=FALSE),0)))</f>
        <v/>
      </c>
      <c r="O134" s="139" t="str">
        <f t="shared" ca="1" si="12"/>
        <v/>
      </c>
      <c r="P134" s="139"/>
      <c r="Q134" s="139" t="str">
        <f t="array" aca="1" ref="Q134" ca="1">IF(ISERROR(MATCH($D134,INDIRECT("'"&amp;P134&amp;"'!"&amp;CHAR(MATCH("CAB2D Field",INDIRECT("'"&amp;P134&amp;"'!"&amp;"A1"&amp;":"&amp;"BZ1"),0)+64)&amp;"1"&amp;":"&amp;CHAR(MATCH("CAB2D Field",INDIRECT("'"&amp;P134&amp;"'!"&amp;"A1"&amp;":"&amp;"BZ1"),0)+64)&amp;"100"),0)),"",INDEX(INDIRECT("'"&amp;P134&amp;"'!"&amp;CHAR(MATCH("Token",INDIRECT("'"&amp;P134&amp;"'!"&amp;"A1"&amp;":"&amp;"BZ1"),0)+64)&amp;"1"&amp;":"&amp;CHAR(MATCH("Token",INDIRECT("'"&amp;P134&amp;"'!"&amp;"A1"&amp;":"&amp;"BZ1"),0)+64)&amp;"100"),MATCH($D134,INDIRECT("'"&amp;P134&amp;"'!"&amp;CHAR(MATCH("CAB2D Field",INDIRECT("'"&amp;P134&amp;"'!"&amp;"A1"&amp;":"&amp;"BZ1"),0)+64)&amp;"1"&amp;":"&amp;CHAR(MATCH("CAB2D Field",INDIRECT("'"&amp;P134&amp;"'!"&amp;"A1"&amp;":"&amp;"BZ1"),0)+64)&amp;"100"),0)))</f>
        <v/>
      </c>
      <c r="R134" s="139" t="str">
        <f t="array" aca="1" ref="R134" ca="1">IF(ISERROR(MATCH($D134,INDIRECT("'"&amp;P134&amp;"'!"&amp;CHAR(MATCH("CAB2D Field",INDIRECT("'"&amp;P134&amp;"'!"&amp;"A1"&amp;":"&amp;"BZ1"),0)+64)&amp;"1"&amp;":"&amp;CHAR(MATCH("CAB2D Field",INDIRECT("'"&amp;P134&amp;"'!"&amp;"A1"&amp;":"&amp;"BZ1"),0)+64)&amp;"100"),0)),"",INDEX(INDIRECT("'"&amp;P134&amp;"'!"&amp;CHAR(MATCH("Length",INDIRECT("'"&amp;P134&amp;"'!"&amp;"A1"&amp;":"&amp;"BZ1"),0)+64)&amp;"1"&amp;":"&amp;CHAR(MATCH("Length",INDIRECT("'"&amp;P134&amp;"'!"&amp;"A1"&amp;":"&amp;"BZ1"),0)+64)&amp;"100"),MATCH($D134,INDIRECT("'"&amp;P134&amp;"'!"&amp;CHAR(MATCH("CAB2D Field",INDIRECT("'"&amp;P134&amp;"'!"&amp;"A1"&amp;":"&amp;"BZ1"),0)+64)&amp;"1"&amp;":"&amp;CHAR(MATCH("CAB2D Field",INDIRECT("'"&amp;P134&amp;"'!"&amp;"A1"&amp;":"&amp;"BZ1"),0)+64)&amp;"100"),0)))</f>
        <v/>
      </c>
      <c r="S134" s="139">
        <f t="shared" ca="1" si="13"/>
        <v>1</v>
      </c>
      <c r="T134" s="139" t="str">
        <f t="array" aca="1" ref="T134" ca="1">IF(ISERROR(MATCH(1,--(ISERROR(SEARCH($D134,INDIRECT("'"&amp;M134&amp;"'!"&amp;CHAR(MATCH("CAB2D Field",INDIRECT("'"&amp;M134&amp;"'!"&amp;"A1"&amp;":"&amp;"BZ1"),0)+64)&amp;"1"&amp;":"&amp;CHAR(MATCH("CAB2D Field",INDIRECT("'"&amp;M134&amp;"'!"&amp;"A1"&amp;":"&amp;"BZ1"),0)+64)&amp;"100")))=FALSE),0)),"",INDEX(INDIRECT("'"&amp;M134&amp;"'!"&amp;CHAR(MATCH("Optional mandatory",INDIRECT("'"&amp;M134&amp;"'!"&amp;"A1"&amp;":"&amp;"BZ1"),0)+64)&amp;"1"&amp;":"&amp;CHAR(MATCH("Optional mandatory",INDIRECT("'"&amp;M134&amp;"'!"&amp;"A1"&amp;":"&amp;"BZ1"),0)+64)&amp;"100"),MATCH(1,--(ISERROR(SEARCH($D134,INDIRECT("'"&amp;M134&amp;"'!"&amp;CHAR(MATCH("CAB2D Field",INDIRECT("'"&amp;M134&amp;"'!"&amp;"A1"&amp;":"&amp;"BZ1"),0)+64)&amp;"1"&amp;":"&amp;CHAR(MATCH("CAB2D Field",INDIRECT("'"&amp;M134&amp;"'!"&amp;"A1"&amp;":"&amp;"BZ1"),0)+64)&amp;"100")))=FALSE),0)))</f>
        <v/>
      </c>
      <c r="U134" s="139" t="str">
        <f t="array" aca="1" ref="U134" ca="1">IF(M134="N/A",H134,IF(ISERROR(MATCH(1,--(ISERROR(SEARCH($D134,INDIRECT("'"&amp;M134&amp;"'!"&amp;CHAR(MATCH("CAB2D Field",INDIRECT("'"&amp;M134&amp;"'!"&amp;"A1"&amp;":"&amp;"BZ1"),0)+64)&amp;"1"&amp;":"&amp;CHAR(MATCH("CAB2D Field",INDIRECT("'"&amp;M134&amp;"'!"&amp;"A1"&amp;":"&amp;"BZ1"),0)+64)&amp;"100")))=FALSE),0)),"",INDEX(INDIRECT("'"&amp;M134&amp;"'!"&amp;CHAR(MATCH("Data type",INDIRECT("'"&amp;M134&amp;"'!"&amp;"A1"&amp;":"&amp;"BZ1"),0)+64)&amp;"1"&amp;":"&amp;CHAR(MATCH("Data type",INDIRECT("'"&amp;M134&amp;"'!"&amp;"A1"&amp;":"&amp;"BZ1"),0)+64)&amp;"100"),MATCH(1,--(ISERROR(SEARCH($D134,INDIRECT("'"&amp;M134&amp;"'!"&amp;CHAR(MATCH("CAB2D Field",INDIRECT("'"&amp;M134&amp;"'!"&amp;"A1"&amp;":"&amp;"BZ1"),0)+64)&amp;"1"&amp;":"&amp;CHAR(MATCH("CAB2D Field",INDIRECT("'"&amp;M134&amp;"'!"&amp;"A1"&amp;":"&amp;"BZ1"),0)+64)&amp;"100")))=FALSE),0))))</f>
        <v>A</v>
      </c>
    </row>
    <row r="135" spans="1:21" x14ac:dyDescent="0.25">
      <c r="A135" s="133">
        <f t="shared" si="7"/>
        <v>132</v>
      </c>
      <c r="B135" s="139" t="s">
        <v>1696</v>
      </c>
      <c r="C135" s="139">
        <v>1</v>
      </c>
      <c r="D135" s="140" t="s">
        <v>1697</v>
      </c>
      <c r="E135" s="139" t="s">
        <v>1456</v>
      </c>
      <c r="F135" s="139">
        <v>2</v>
      </c>
      <c r="G135" s="139"/>
      <c r="H135" s="139"/>
      <c r="I135" s="139">
        <v>1</v>
      </c>
      <c r="J135" s="139" t="s">
        <v>1457</v>
      </c>
      <c r="K135" s="139"/>
      <c r="L135" s="140" t="s">
        <v>1501</v>
      </c>
      <c r="M135" s="139" t="s">
        <v>76</v>
      </c>
      <c r="N135" s="139" t="str">
        <f t="array" aca="1" ref="N135" ca="1">IF(ISERROR(MATCH(1,--(ISERROR(SEARCH($D135,INDIRECT("'"&amp;M135&amp;"'!"&amp;CHAR(MATCH("CAB2D Field",INDIRECT("'"&amp;M135&amp;"'!"&amp;"A1"&amp;":"&amp;"BZ1"),0)+64)&amp;"1"&amp;":"&amp;CHAR(MATCH("CAB2D Field",INDIRECT("'"&amp;M135&amp;"'!"&amp;"A1"&amp;":"&amp;"BZ1"),0)+64)&amp;"100")))=FALSE),0)),"",INDEX(INDIRECT("'"&amp;M135&amp;"'!"&amp;CHAR(MATCH("Token",INDIRECT("'"&amp;M135&amp;"'!"&amp;"A1"&amp;":"&amp;"BZ1"),0)+64)&amp;"1"&amp;":"&amp;CHAR(MATCH("Token",INDIRECT("'"&amp;M135&amp;"'!"&amp;"A1"&amp;":"&amp;"BZ1"),0)+64)&amp;"100"),MATCH(1,--(ISERROR(SEARCH($D135,INDIRECT("'"&amp;M135&amp;"'!"&amp;CHAR(MATCH("CAB2D Field",INDIRECT("'"&amp;M135&amp;"'!"&amp;"A1"&amp;":"&amp;"BZ1"),0)+64)&amp;"1"&amp;":"&amp;CHAR(MATCH("CAB2D Field",INDIRECT("'"&amp;M135&amp;"'!"&amp;"A1"&amp;":"&amp;"BZ1"),0)+64)&amp;"100")))=FALSE),0)))</f>
        <v/>
      </c>
      <c r="O135" s="139" t="str">
        <f t="shared" ca="1" si="12"/>
        <v/>
      </c>
      <c r="P135" s="139"/>
      <c r="Q135" s="139" t="str">
        <f t="array" aca="1" ref="Q135" ca="1">IF(ISERROR(MATCH($D135,INDIRECT("'"&amp;P135&amp;"'!"&amp;CHAR(MATCH("CAB2D Field",INDIRECT("'"&amp;P135&amp;"'!"&amp;"A1"&amp;":"&amp;"BZ1"),0)+64)&amp;"1"&amp;":"&amp;CHAR(MATCH("CAB2D Field",INDIRECT("'"&amp;P135&amp;"'!"&amp;"A1"&amp;":"&amp;"BZ1"),0)+64)&amp;"100"),0)),"",INDEX(INDIRECT("'"&amp;P135&amp;"'!"&amp;CHAR(MATCH("Token",INDIRECT("'"&amp;P135&amp;"'!"&amp;"A1"&amp;":"&amp;"BZ1"),0)+64)&amp;"1"&amp;":"&amp;CHAR(MATCH("Token",INDIRECT("'"&amp;P135&amp;"'!"&amp;"A1"&amp;":"&amp;"BZ1"),0)+64)&amp;"100"),MATCH($D135,INDIRECT("'"&amp;P135&amp;"'!"&amp;CHAR(MATCH("CAB2D Field",INDIRECT("'"&amp;P135&amp;"'!"&amp;"A1"&amp;":"&amp;"BZ1"),0)+64)&amp;"1"&amp;":"&amp;CHAR(MATCH("CAB2D Field",INDIRECT("'"&amp;P135&amp;"'!"&amp;"A1"&amp;":"&amp;"BZ1"),0)+64)&amp;"100"),0)))</f>
        <v/>
      </c>
      <c r="R135" s="139" t="str">
        <f t="array" aca="1" ref="R135" ca="1">IF(ISERROR(MATCH($D135,INDIRECT("'"&amp;P135&amp;"'!"&amp;CHAR(MATCH("CAB2D Field",INDIRECT("'"&amp;P135&amp;"'!"&amp;"A1"&amp;":"&amp;"BZ1"),0)+64)&amp;"1"&amp;":"&amp;CHAR(MATCH("CAB2D Field",INDIRECT("'"&amp;P135&amp;"'!"&amp;"A1"&amp;":"&amp;"BZ1"),0)+64)&amp;"100"),0)),"",INDEX(INDIRECT("'"&amp;P135&amp;"'!"&amp;CHAR(MATCH("Length",INDIRECT("'"&amp;P135&amp;"'!"&amp;"A1"&amp;":"&amp;"BZ1"),0)+64)&amp;"1"&amp;":"&amp;CHAR(MATCH("Length",INDIRECT("'"&amp;P135&amp;"'!"&amp;"A1"&amp;":"&amp;"BZ1"),0)+64)&amp;"100"),MATCH($D135,INDIRECT("'"&amp;P135&amp;"'!"&amp;CHAR(MATCH("CAB2D Field",INDIRECT("'"&amp;P135&amp;"'!"&amp;"A1"&amp;":"&amp;"BZ1"),0)+64)&amp;"1"&amp;":"&amp;CHAR(MATCH("CAB2D Field",INDIRECT("'"&amp;P135&amp;"'!"&amp;"A1"&amp;":"&amp;"BZ1"),0)+64)&amp;"100"),0)))</f>
        <v/>
      </c>
      <c r="S135" s="139">
        <f t="shared" ca="1" si="13"/>
        <v>2</v>
      </c>
      <c r="T135" s="139" t="str">
        <f t="array" aca="1" ref="T135" ca="1">IF(ISERROR(MATCH(1,--(ISERROR(SEARCH($D135,INDIRECT("'"&amp;M135&amp;"'!"&amp;CHAR(MATCH("CAB2D Field",INDIRECT("'"&amp;M135&amp;"'!"&amp;"A1"&amp;":"&amp;"BZ1"),0)+64)&amp;"1"&amp;":"&amp;CHAR(MATCH("CAB2D Field",INDIRECT("'"&amp;M135&amp;"'!"&amp;"A1"&amp;":"&amp;"BZ1"),0)+64)&amp;"100")))=FALSE),0)),"",INDEX(INDIRECT("'"&amp;M135&amp;"'!"&amp;CHAR(MATCH("Optional mandatory",INDIRECT("'"&amp;M135&amp;"'!"&amp;"A1"&amp;":"&amp;"BZ1"),0)+64)&amp;"1"&amp;":"&amp;CHAR(MATCH("Optional mandatory",INDIRECT("'"&amp;M135&amp;"'!"&amp;"A1"&amp;":"&amp;"BZ1"),0)+64)&amp;"100"),MATCH(1,--(ISERROR(SEARCH($D135,INDIRECT("'"&amp;M135&amp;"'!"&amp;CHAR(MATCH("CAB2D Field",INDIRECT("'"&amp;M135&amp;"'!"&amp;"A1"&amp;":"&amp;"BZ1"),0)+64)&amp;"1"&amp;":"&amp;CHAR(MATCH("CAB2D Field",INDIRECT("'"&amp;M135&amp;"'!"&amp;"A1"&amp;":"&amp;"BZ1"),0)+64)&amp;"100")))=FALSE),0)))</f>
        <v/>
      </c>
      <c r="U135" s="139">
        <f t="array" aca="1" ref="U135" ca="1">IF(M135="N/A",H135,IF(ISERROR(MATCH(1,--(ISERROR(SEARCH($D135,INDIRECT("'"&amp;M135&amp;"'!"&amp;CHAR(MATCH("CAB2D Field",INDIRECT("'"&amp;M135&amp;"'!"&amp;"A1"&amp;":"&amp;"BZ1"),0)+64)&amp;"1"&amp;":"&amp;CHAR(MATCH("CAB2D Field",INDIRECT("'"&amp;M135&amp;"'!"&amp;"A1"&amp;":"&amp;"BZ1"),0)+64)&amp;"100")))=FALSE),0)),"",INDEX(INDIRECT("'"&amp;M135&amp;"'!"&amp;CHAR(MATCH("Data type",INDIRECT("'"&amp;M135&amp;"'!"&amp;"A1"&amp;":"&amp;"BZ1"),0)+64)&amp;"1"&amp;":"&amp;CHAR(MATCH("Data type",INDIRECT("'"&amp;M135&amp;"'!"&amp;"A1"&amp;":"&amp;"BZ1"),0)+64)&amp;"100"),MATCH(1,--(ISERROR(SEARCH($D135,INDIRECT("'"&amp;M135&amp;"'!"&amp;CHAR(MATCH("CAB2D Field",INDIRECT("'"&amp;M135&amp;"'!"&amp;"A1"&amp;":"&amp;"BZ1"),0)+64)&amp;"1"&amp;":"&amp;CHAR(MATCH("CAB2D Field",INDIRECT("'"&amp;M135&amp;"'!"&amp;"A1"&amp;":"&amp;"BZ1"),0)+64)&amp;"100")))=FALSE),0))))</f>
        <v>0</v>
      </c>
    </row>
    <row r="136" spans="1:21" x14ac:dyDescent="0.25">
      <c r="A136" s="133">
        <f t="shared" si="7"/>
        <v>133</v>
      </c>
      <c r="B136" s="139" t="s">
        <v>1696</v>
      </c>
      <c r="C136" s="139" t="s">
        <v>1551</v>
      </c>
      <c r="D136" s="140"/>
      <c r="E136" s="139" t="s">
        <v>1698</v>
      </c>
      <c r="F136" s="139">
        <v>6</v>
      </c>
      <c r="G136" s="139"/>
      <c r="H136" s="139"/>
      <c r="I136" s="139"/>
      <c r="J136" s="139" t="s">
        <v>1457</v>
      </c>
      <c r="K136" s="139"/>
      <c r="L136" s="140" t="s">
        <v>1554</v>
      </c>
      <c r="M136" s="139" t="s">
        <v>76</v>
      </c>
      <c r="N136" s="139" t="str">
        <f t="array" aca="1" ref="N136" ca="1">IF(ISERROR(MATCH(1,--(ISERROR(SEARCH($D136,INDIRECT("'"&amp;M136&amp;"'!"&amp;CHAR(MATCH("CAB2D Field",INDIRECT("'"&amp;M136&amp;"'!"&amp;"A1"&amp;":"&amp;"BZ1"),0)+64)&amp;"1"&amp;":"&amp;CHAR(MATCH("CAB2D Field",INDIRECT("'"&amp;M136&amp;"'!"&amp;"A1"&amp;":"&amp;"BZ1"),0)+64)&amp;"100")))=FALSE),0)),"",INDEX(INDIRECT("'"&amp;M136&amp;"'!"&amp;CHAR(MATCH("Token",INDIRECT("'"&amp;M136&amp;"'!"&amp;"A1"&amp;":"&amp;"BZ1"),0)+64)&amp;"1"&amp;":"&amp;CHAR(MATCH("Token",INDIRECT("'"&amp;M136&amp;"'!"&amp;"A1"&amp;":"&amp;"BZ1"),0)+64)&amp;"100"),MATCH(1,--(ISERROR(SEARCH($D136,INDIRECT("'"&amp;M136&amp;"'!"&amp;CHAR(MATCH("CAB2D Field",INDIRECT("'"&amp;M136&amp;"'!"&amp;"A1"&amp;":"&amp;"BZ1"),0)+64)&amp;"1"&amp;":"&amp;CHAR(MATCH("CAB2D Field",INDIRECT("'"&amp;M136&amp;"'!"&amp;"A1"&amp;":"&amp;"BZ1"),0)+64)&amp;"100")))=FALSE),0)))</f>
        <v/>
      </c>
      <c r="O136" s="139" t="str">
        <f t="shared" ca="1" si="12"/>
        <v/>
      </c>
      <c r="P136" s="139"/>
      <c r="Q136" s="139" t="str">
        <f t="array" aca="1" ref="Q136" ca="1">IF(ISERROR(MATCH($D136,INDIRECT("'"&amp;P136&amp;"'!"&amp;CHAR(MATCH("CAB2D Field",INDIRECT("'"&amp;P136&amp;"'!"&amp;"A1"&amp;":"&amp;"BZ1"),0)+64)&amp;"1"&amp;":"&amp;CHAR(MATCH("CAB2D Field",INDIRECT("'"&amp;P136&amp;"'!"&amp;"A1"&amp;":"&amp;"BZ1"),0)+64)&amp;"100"),0)),"",INDEX(INDIRECT("'"&amp;P136&amp;"'!"&amp;CHAR(MATCH("Token",INDIRECT("'"&amp;P136&amp;"'!"&amp;"A1"&amp;":"&amp;"BZ1"),0)+64)&amp;"1"&amp;":"&amp;CHAR(MATCH("Token",INDIRECT("'"&amp;P136&amp;"'!"&amp;"A1"&amp;":"&amp;"BZ1"),0)+64)&amp;"100"),MATCH($D136,INDIRECT("'"&amp;P136&amp;"'!"&amp;CHAR(MATCH("CAB2D Field",INDIRECT("'"&amp;P136&amp;"'!"&amp;"A1"&amp;":"&amp;"BZ1"),0)+64)&amp;"1"&amp;":"&amp;CHAR(MATCH("CAB2D Field",INDIRECT("'"&amp;P136&amp;"'!"&amp;"A1"&amp;":"&amp;"BZ1"),0)+64)&amp;"100"),0)))</f>
        <v/>
      </c>
      <c r="R136" s="139" t="str">
        <f t="array" aca="1" ref="R136" ca="1">IF(ISERROR(MATCH($D136,INDIRECT("'"&amp;P136&amp;"'!"&amp;CHAR(MATCH("CAB2D Field",INDIRECT("'"&amp;P136&amp;"'!"&amp;"A1"&amp;":"&amp;"BZ1"),0)+64)&amp;"1"&amp;":"&amp;CHAR(MATCH("CAB2D Field",INDIRECT("'"&amp;P136&amp;"'!"&amp;"A1"&amp;":"&amp;"BZ1"),0)+64)&amp;"100"),0)),"",INDEX(INDIRECT("'"&amp;P136&amp;"'!"&amp;CHAR(MATCH("Length",INDIRECT("'"&amp;P136&amp;"'!"&amp;"A1"&amp;":"&amp;"BZ1"),0)+64)&amp;"1"&amp;":"&amp;CHAR(MATCH("Length",INDIRECT("'"&amp;P136&amp;"'!"&amp;"A1"&amp;":"&amp;"BZ1"),0)+64)&amp;"100"),MATCH($D136,INDIRECT("'"&amp;P136&amp;"'!"&amp;CHAR(MATCH("CAB2D Field",INDIRECT("'"&amp;P136&amp;"'!"&amp;"A1"&amp;":"&amp;"BZ1"),0)+64)&amp;"1"&amp;":"&amp;CHAR(MATCH("CAB2D Field",INDIRECT("'"&amp;P136&amp;"'!"&amp;"A1"&amp;":"&amp;"BZ1"),0)+64)&amp;"100"),0)))</f>
        <v/>
      </c>
      <c r="S136" s="139">
        <f t="shared" ca="1" si="13"/>
        <v>6</v>
      </c>
      <c r="T136" s="139" t="str">
        <f t="array" aca="1" ref="T136" ca="1">IF(ISERROR(MATCH(1,--(ISERROR(SEARCH($D136,INDIRECT("'"&amp;M136&amp;"'!"&amp;CHAR(MATCH("CAB2D Field",INDIRECT("'"&amp;M136&amp;"'!"&amp;"A1"&amp;":"&amp;"BZ1"),0)+64)&amp;"1"&amp;":"&amp;CHAR(MATCH("CAB2D Field",INDIRECT("'"&amp;M136&amp;"'!"&amp;"A1"&amp;":"&amp;"BZ1"),0)+64)&amp;"100")))=FALSE),0)),"",INDEX(INDIRECT("'"&amp;M136&amp;"'!"&amp;CHAR(MATCH("Optional mandatory",INDIRECT("'"&amp;M136&amp;"'!"&amp;"A1"&amp;":"&amp;"BZ1"),0)+64)&amp;"1"&amp;":"&amp;CHAR(MATCH("Optional mandatory",INDIRECT("'"&amp;M136&amp;"'!"&amp;"A1"&amp;":"&amp;"BZ1"),0)+64)&amp;"100"),MATCH(1,--(ISERROR(SEARCH($D136,INDIRECT("'"&amp;M136&amp;"'!"&amp;CHAR(MATCH("CAB2D Field",INDIRECT("'"&amp;M136&amp;"'!"&amp;"A1"&amp;":"&amp;"BZ1"),0)+64)&amp;"1"&amp;":"&amp;CHAR(MATCH("CAB2D Field",INDIRECT("'"&amp;M136&amp;"'!"&amp;"A1"&amp;":"&amp;"BZ1"),0)+64)&amp;"100")))=FALSE),0)))</f>
        <v/>
      </c>
      <c r="U136" s="139">
        <f t="array" aca="1" ref="U136" ca="1">IF(M136="N/A",H136,IF(ISERROR(MATCH(1,--(ISERROR(SEARCH($D136,INDIRECT("'"&amp;M136&amp;"'!"&amp;CHAR(MATCH("CAB2D Field",INDIRECT("'"&amp;M136&amp;"'!"&amp;"A1"&amp;":"&amp;"BZ1"),0)+64)&amp;"1"&amp;":"&amp;CHAR(MATCH("CAB2D Field",INDIRECT("'"&amp;M136&amp;"'!"&amp;"A1"&amp;":"&amp;"BZ1"),0)+64)&amp;"100")))=FALSE),0)),"",INDEX(INDIRECT("'"&amp;M136&amp;"'!"&amp;CHAR(MATCH("Data type",INDIRECT("'"&amp;M136&amp;"'!"&amp;"A1"&amp;":"&amp;"BZ1"),0)+64)&amp;"1"&amp;":"&amp;CHAR(MATCH("Data type",INDIRECT("'"&amp;M136&amp;"'!"&amp;"A1"&amp;":"&amp;"BZ1"),0)+64)&amp;"100"),MATCH(1,--(ISERROR(SEARCH($D136,INDIRECT("'"&amp;M136&amp;"'!"&amp;CHAR(MATCH("CAB2D Field",INDIRECT("'"&amp;M136&amp;"'!"&amp;"A1"&amp;":"&amp;"BZ1"),0)+64)&amp;"1"&amp;":"&amp;CHAR(MATCH("CAB2D Field",INDIRECT("'"&amp;M136&amp;"'!"&amp;"A1"&amp;":"&amp;"BZ1"),0)+64)&amp;"100")))=FALSE),0))))</f>
        <v>0</v>
      </c>
    </row>
    <row r="137" spans="1:21" x14ac:dyDescent="0.25">
      <c r="A137" s="133">
        <f t="shared" si="7"/>
        <v>134</v>
      </c>
      <c r="B137" s="139" t="s">
        <v>1696</v>
      </c>
      <c r="C137" s="139">
        <v>3</v>
      </c>
      <c r="D137" s="140" t="s">
        <v>1699</v>
      </c>
      <c r="E137" s="139" t="s">
        <v>1700</v>
      </c>
      <c r="F137" s="139">
        <v>10</v>
      </c>
      <c r="G137" s="139"/>
      <c r="H137" s="139" t="s">
        <v>170</v>
      </c>
      <c r="I137" s="139">
        <v>1</v>
      </c>
      <c r="J137" s="139" t="s">
        <v>1457</v>
      </c>
      <c r="K137" s="139"/>
      <c r="L137" s="140" t="s">
        <v>1701</v>
      </c>
      <c r="M137" s="139" t="s">
        <v>1702</v>
      </c>
      <c r="N137" s="139" t="s">
        <v>482</v>
      </c>
      <c r="O137" s="139" t="str">
        <f t="shared" ca="1" si="12"/>
        <v/>
      </c>
      <c r="P137" s="139"/>
      <c r="Q137" s="139" t="str">
        <f t="array" aca="1" ref="Q137" ca="1">IF(ISERROR(MATCH($D137,INDIRECT("'"&amp;P137&amp;"'!"&amp;CHAR(MATCH("CAB2D Field",INDIRECT("'"&amp;P137&amp;"'!"&amp;"A1"&amp;":"&amp;"BZ1"),0)+64)&amp;"1"&amp;":"&amp;CHAR(MATCH("CAB2D Field",INDIRECT("'"&amp;P137&amp;"'!"&amp;"A1"&amp;":"&amp;"BZ1"),0)+64)&amp;"100"),0)),"",INDEX(INDIRECT("'"&amp;P137&amp;"'!"&amp;CHAR(MATCH("Token",INDIRECT("'"&amp;P137&amp;"'!"&amp;"A1"&amp;":"&amp;"BZ1"),0)+64)&amp;"1"&amp;":"&amp;CHAR(MATCH("Token",INDIRECT("'"&amp;P137&amp;"'!"&amp;"A1"&amp;":"&amp;"BZ1"),0)+64)&amp;"100"),MATCH($D137,INDIRECT("'"&amp;P137&amp;"'!"&amp;CHAR(MATCH("CAB2D Field",INDIRECT("'"&amp;P137&amp;"'!"&amp;"A1"&amp;":"&amp;"BZ1"),0)+64)&amp;"1"&amp;":"&amp;CHAR(MATCH("CAB2D Field",INDIRECT("'"&amp;P137&amp;"'!"&amp;"A1"&amp;":"&amp;"BZ1"),0)+64)&amp;"100"),0)))</f>
        <v/>
      </c>
      <c r="R137" s="139" t="str">
        <f t="array" aca="1" ref="R137" ca="1">IF(ISERROR(MATCH($D137,INDIRECT("'"&amp;P137&amp;"'!"&amp;CHAR(MATCH("CAB2D Field",INDIRECT("'"&amp;P137&amp;"'!"&amp;"A1"&amp;":"&amp;"BZ1"),0)+64)&amp;"1"&amp;":"&amp;CHAR(MATCH("CAB2D Field",INDIRECT("'"&amp;P137&amp;"'!"&amp;"A1"&amp;":"&amp;"BZ1"),0)+64)&amp;"100"),0)),"",INDEX(INDIRECT("'"&amp;P137&amp;"'!"&amp;CHAR(MATCH("Length",INDIRECT("'"&amp;P137&amp;"'!"&amp;"A1"&amp;":"&amp;"BZ1"),0)+64)&amp;"1"&amp;":"&amp;CHAR(MATCH("Length",INDIRECT("'"&amp;P137&amp;"'!"&amp;"A1"&amp;":"&amp;"BZ1"),0)+64)&amp;"100"),MATCH($D137,INDIRECT("'"&amp;P137&amp;"'!"&amp;CHAR(MATCH("CAB2D Field",INDIRECT("'"&amp;P137&amp;"'!"&amp;"A1"&amp;":"&amp;"BZ1"),0)+64)&amp;"1"&amp;":"&amp;CHAR(MATCH("CAB2D Field",INDIRECT("'"&amp;P137&amp;"'!"&amp;"A1"&amp;":"&amp;"BZ1"),0)+64)&amp;"100"),0)))</f>
        <v/>
      </c>
      <c r="S137" s="139">
        <f t="shared" ca="1" si="13"/>
        <v>10</v>
      </c>
      <c r="T137" s="139" t="str">
        <f t="array" aca="1" ref="T137" ca="1">IF(ISERROR(MATCH(1,--(ISERROR(SEARCH($D137,INDIRECT("'"&amp;M137&amp;"'!"&amp;CHAR(MATCH("CAB2D Field",INDIRECT("'"&amp;M137&amp;"'!"&amp;"A1"&amp;":"&amp;"BZ1"),0)+64)&amp;"1"&amp;":"&amp;CHAR(MATCH("CAB2D Field",INDIRECT("'"&amp;M137&amp;"'!"&amp;"A1"&amp;":"&amp;"BZ1"),0)+64)&amp;"100")))=FALSE),0)),"",INDEX(INDIRECT("'"&amp;M137&amp;"'!"&amp;CHAR(MATCH("Optional mandatory",INDIRECT("'"&amp;M137&amp;"'!"&amp;"A1"&amp;":"&amp;"BZ1"),0)+64)&amp;"1"&amp;":"&amp;CHAR(MATCH("Optional mandatory",INDIRECT("'"&amp;M137&amp;"'!"&amp;"A1"&amp;":"&amp;"BZ1"),0)+64)&amp;"100"),MATCH(1,--(ISERROR(SEARCH($D137,INDIRECT("'"&amp;M137&amp;"'!"&amp;CHAR(MATCH("CAB2D Field",INDIRECT("'"&amp;M137&amp;"'!"&amp;"A1"&amp;":"&amp;"BZ1"),0)+64)&amp;"1"&amp;":"&amp;CHAR(MATCH("CAB2D Field",INDIRECT("'"&amp;M137&amp;"'!"&amp;"A1"&amp;":"&amp;"BZ1"),0)+64)&amp;"100")))=FALSE),0)))</f>
        <v/>
      </c>
      <c r="U137" s="139" t="str">
        <f t="array" aca="1" ref="U137" ca="1">IF(M137="N/A",H137,IF(ISERROR(MATCH(1,--(ISERROR(SEARCH($D137,INDIRECT("'"&amp;M137&amp;"'!"&amp;CHAR(MATCH("CAB2D Field",INDIRECT("'"&amp;M137&amp;"'!"&amp;"A1"&amp;":"&amp;"BZ1"),0)+64)&amp;"1"&amp;":"&amp;CHAR(MATCH("CAB2D Field",INDIRECT("'"&amp;M137&amp;"'!"&amp;"A1"&amp;":"&amp;"BZ1"),0)+64)&amp;"100")))=FALSE),0)),"",INDEX(INDIRECT("'"&amp;M137&amp;"'!"&amp;CHAR(MATCH("Data type",INDIRECT("'"&amp;M137&amp;"'!"&amp;"A1"&amp;":"&amp;"BZ1"),0)+64)&amp;"1"&amp;":"&amp;CHAR(MATCH("Data type",INDIRECT("'"&amp;M137&amp;"'!"&amp;"A1"&amp;":"&amp;"BZ1"),0)+64)&amp;"100"),MATCH(1,--(ISERROR(SEARCH($D137,INDIRECT("'"&amp;M137&amp;"'!"&amp;CHAR(MATCH("CAB2D Field",INDIRECT("'"&amp;M137&amp;"'!"&amp;"A1"&amp;":"&amp;"BZ1"),0)+64)&amp;"1"&amp;":"&amp;CHAR(MATCH("CAB2D Field",INDIRECT("'"&amp;M137&amp;"'!"&amp;"A1"&amp;":"&amp;"BZ1"),0)+64)&amp;"100")))=FALSE),0))))</f>
        <v/>
      </c>
    </row>
    <row r="138" spans="1:21" x14ac:dyDescent="0.25">
      <c r="A138" s="133">
        <f t="shared" si="7"/>
        <v>135</v>
      </c>
      <c r="B138" s="139" t="s">
        <v>1696</v>
      </c>
      <c r="C138" s="139">
        <v>4</v>
      </c>
      <c r="D138" s="140" t="s">
        <v>1703</v>
      </c>
      <c r="E138" s="139" t="s">
        <v>1704</v>
      </c>
      <c r="F138" s="139">
        <v>10</v>
      </c>
      <c r="G138" s="139"/>
      <c r="H138" s="139" t="s">
        <v>170</v>
      </c>
      <c r="I138" s="139">
        <v>1</v>
      </c>
      <c r="J138" s="139" t="s">
        <v>1457</v>
      </c>
      <c r="K138" s="139"/>
      <c r="L138" s="140" t="s">
        <v>1705</v>
      </c>
      <c r="M138" s="139" t="s">
        <v>1702</v>
      </c>
      <c r="N138" s="139" t="s">
        <v>485</v>
      </c>
      <c r="O138" s="139" t="str">
        <f t="shared" ca="1" si="12"/>
        <v/>
      </c>
      <c r="P138" s="139"/>
      <c r="Q138" s="139" t="str">
        <f t="array" aca="1" ref="Q138" ca="1">IF(ISERROR(MATCH($D138,INDIRECT("'"&amp;P138&amp;"'!"&amp;CHAR(MATCH("CAB2D Field",INDIRECT("'"&amp;P138&amp;"'!"&amp;"A1"&amp;":"&amp;"BZ1"),0)+64)&amp;"1"&amp;":"&amp;CHAR(MATCH("CAB2D Field",INDIRECT("'"&amp;P138&amp;"'!"&amp;"A1"&amp;":"&amp;"BZ1"),0)+64)&amp;"100"),0)),"",INDEX(INDIRECT("'"&amp;P138&amp;"'!"&amp;CHAR(MATCH("Token",INDIRECT("'"&amp;P138&amp;"'!"&amp;"A1"&amp;":"&amp;"BZ1"),0)+64)&amp;"1"&amp;":"&amp;CHAR(MATCH("Token",INDIRECT("'"&amp;P138&amp;"'!"&amp;"A1"&amp;":"&amp;"BZ1"),0)+64)&amp;"100"),MATCH($D138,INDIRECT("'"&amp;P138&amp;"'!"&amp;CHAR(MATCH("CAB2D Field",INDIRECT("'"&amp;P138&amp;"'!"&amp;"A1"&amp;":"&amp;"BZ1"),0)+64)&amp;"1"&amp;":"&amp;CHAR(MATCH("CAB2D Field",INDIRECT("'"&amp;P138&amp;"'!"&amp;"A1"&amp;":"&amp;"BZ1"),0)+64)&amp;"100"),0)))</f>
        <v/>
      </c>
      <c r="R138" s="139" t="str">
        <f t="array" aca="1" ref="R138" ca="1">IF(ISERROR(MATCH($D138,INDIRECT("'"&amp;P138&amp;"'!"&amp;CHAR(MATCH("CAB2D Field",INDIRECT("'"&amp;P138&amp;"'!"&amp;"A1"&amp;":"&amp;"BZ1"),0)+64)&amp;"1"&amp;":"&amp;CHAR(MATCH("CAB2D Field",INDIRECT("'"&amp;P138&amp;"'!"&amp;"A1"&amp;":"&amp;"BZ1"),0)+64)&amp;"100"),0)),"",INDEX(INDIRECT("'"&amp;P138&amp;"'!"&amp;CHAR(MATCH("Length",INDIRECT("'"&amp;P138&amp;"'!"&amp;"A1"&amp;":"&amp;"BZ1"),0)+64)&amp;"1"&amp;":"&amp;CHAR(MATCH("Length",INDIRECT("'"&amp;P138&amp;"'!"&amp;"A1"&amp;":"&amp;"BZ1"),0)+64)&amp;"100"),MATCH($D138,INDIRECT("'"&amp;P138&amp;"'!"&amp;CHAR(MATCH("CAB2D Field",INDIRECT("'"&amp;P138&amp;"'!"&amp;"A1"&amp;":"&amp;"BZ1"),0)+64)&amp;"1"&amp;":"&amp;CHAR(MATCH("CAB2D Field",INDIRECT("'"&amp;P138&amp;"'!"&amp;"A1"&amp;":"&amp;"BZ1"),0)+64)&amp;"100"),0)))</f>
        <v/>
      </c>
      <c r="S138" s="139">
        <f t="shared" ca="1" si="13"/>
        <v>10</v>
      </c>
      <c r="T138" s="139" t="str">
        <f t="array" aca="1" ref="T138" ca="1">IF(ISERROR(MATCH(1,--(ISERROR(SEARCH($D138,INDIRECT("'"&amp;M138&amp;"'!"&amp;CHAR(MATCH("CAB2D Field",INDIRECT("'"&amp;M138&amp;"'!"&amp;"A1"&amp;":"&amp;"BZ1"),0)+64)&amp;"1"&amp;":"&amp;CHAR(MATCH("CAB2D Field",INDIRECT("'"&amp;M138&amp;"'!"&amp;"A1"&amp;":"&amp;"BZ1"),0)+64)&amp;"100")))=FALSE),0)),"",INDEX(INDIRECT("'"&amp;M138&amp;"'!"&amp;CHAR(MATCH("Optional mandatory",INDIRECT("'"&amp;M138&amp;"'!"&amp;"A1"&amp;":"&amp;"BZ1"),0)+64)&amp;"1"&amp;":"&amp;CHAR(MATCH("Optional mandatory",INDIRECT("'"&amp;M138&amp;"'!"&amp;"A1"&amp;":"&amp;"BZ1"),0)+64)&amp;"100"),MATCH(1,--(ISERROR(SEARCH($D138,INDIRECT("'"&amp;M138&amp;"'!"&amp;CHAR(MATCH("CAB2D Field",INDIRECT("'"&amp;M138&amp;"'!"&amp;"A1"&amp;":"&amp;"BZ1"),0)+64)&amp;"1"&amp;":"&amp;CHAR(MATCH("CAB2D Field",INDIRECT("'"&amp;M138&amp;"'!"&amp;"A1"&amp;":"&amp;"BZ1"),0)+64)&amp;"100")))=FALSE),0)))</f>
        <v/>
      </c>
      <c r="U138" s="139" t="str">
        <f t="array" aca="1" ref="U138" ca="1">IF(M138="N/A",H138,IF(ISERROR(MATCH(1,--(ISERROR(SEARCH($D138,INDIRECT("'"&amp;M138&amp;"'!"&amp;CHAR(MATCH("CAB2D Field",INDIRECT("'"&amp;M138&amp;"'!"&amp;"A1"&amp;":"&amp;"BZ1"),0)+64)&amp;"1"&amp;":"&amp;CHAR(MATCH("CAB2D Field",INDIRECT("'"&amp;M138&amp;"'!"&amp;"A1"&amp;":"&amp;"BZ1"),0)+64)&amp;"100")))=FALSE),0)),"",INDEX(INDIRECT("'"&amp;M138&amp;"'!"&amp;CHAR(MATCH("Data type",INDIRECT("'"&amp;M138&amp;"'!"&amp;"A1"&amp;":"&amp;"BZ1"),0)+64)&amp;"1"&amp;":"&amp;CHAR(MATCH("Data type",INDIRECT("'"&amp;M138&amp;"'!"&amp;"A1"&amp;":"&amp;"BZ1"),0)+64)&amp;"100"),MATCH(1,--(ISERROR(SEARCH($D138,INDIRECT("'"&amp;M138&amp;"'!"&amp;CHAR(MATCH("CAB2D Field",INDIRECT("'"&amp;M138&amp;"'!"&amp;"A1"&amp;":"&amp;"BZ1"),0)+64)&amp;"1"&amp;":"&amp;CHAR(MATCH("CAB2D Field",INDIRECT("'"&amp;M138&amp;"'!"&amp;"A1"&amp;":"&amp;"BZ1"),0)+64)&amp;"100")))=FALSE),0))))</f>
        <v/>
      </c>
    </row>
    <row r="139" spans="1:21" x14ac:dyDescent="0.25">
      <c r="A139" s="133">
        <f t="shared" si="7"/>
        <v>136</v>
      </c>
      <c r="B139" s="139" t="s">
        <v>1696</v>
      </c>
      <c r="C139" s="139">
        <v>5</v>
      </c>
      <c r="D139" s="140" t="s">
        <v>1706</v>
      </c>
      <c r="E139" s="139" t="s">
        <v>1707</v>
      </c>
      <c r="F139" s="139">
        <v>1</v>
      </c>
      <c r="G139" s="139"/>
      <c r="H139" s="139" t="s">
        <v>166</v>
      </c>
      <c r="I139" s="139">
        <v>1</v>
      </c>
      <c r="J139" s="139" t="s">
        <v>1457</v>
      </c>
      <c r="K139" s="139"/>
      <c r="L139" s="140" t="s">
        <v>1708</v>
      </c>
      <c r="M139" s="139" t="s">
        <v>1702</v>
      </c>
      <c r="N139" s="139" t="str">
        <f t="array" aca="1" ref="N139" ca="1">IF(ISERROR(MATCH(1,--(ISERROR(SEARCH($D139,INDIRECT("'"&amp;M139&amp;"'!"&amp;CHAR(MATCH("CAB2D Field",INDIRECT("'"&amp;M139&amp;"'!"&amp;"A1"&amp;":"&amp;"BZ1"),0)+64)&amp;"1"&amp;":"&amp;CHAR(MATCH("CAB2D Field",INDIRECT("'"&amp;M139&amp;"'!"&amp;"A1"&amp;":"&amp;"BZ1"),0)+64)&amp;"100")))=FALSE),0)),"",INDEX(INDIRECT("'"&amp;M139&amp;"'!"&amp;CHAR(MATCH("Token",INDIRECT("'"&amp;M139&amp;"'!"&amp;"A1"&amp;":"&amp;"BZ1"),0)+64)&amp;"1"&amp;":"&amp;CHAR(MATCH("Token",INDIRECT("'"&amp;M139&amp;"'!"&amp;"A1"&amp;":"&amp;"BZ1"),0)+64)&amp;"100"),MATCH(1,--(ISERROR(SEARCH($D139,INDIRECT("'"&amp;M139&amp;"'!"&amp;CHAR(MATCH("CAB2D Field",INDIRECT("'"&amp;M139&amp;"'!"&amp;"A1"&amp;":"&amp;"BZ1"),0)+64)&amp;"1"&amp;":"&amp;CHAR(MATCH("CAB2D Field",INDIRECT("'"&amp;M139&amp;"'!"&amp;"A1"&amp;":"&amp;"BZ1"),0)+64)&amp;"100")))=FALSE),0)))</f>
        <v/>
      </c>
      <c r="O139" s="139" t="str">
        <f t="shared" ca="1" si="12"/>
        <v/>
      </c>
      <c r="P139" s="139"/>
      <c r="Q139" s="139" t="str">
        <f t="array" aca="1" ref="Q139" ca="1">IF(ISERROR(MATCH($D139,INDIRECT("'"&amp;P139&amp;"'!"&amp;CHAR(MATCH("CAB2D Field",INDIRECT("'"&amp;P139&amp;"'!"&amp;"A1"&amp;":"&amp;"BZ1"),0)+64)&amp;"1"&amp;":"&amp;CHAR(MATCH("CAB2D Field",INDIRECT("'"&amp;P139&amp;"'!"&amp;"A1"&amp;":"&amp;"BZ1"),0)+64)&amp;"100"),0)),"",INDEX(INDIRECT("'"&amp;P139&amp;"'!"&amp;CHAR(MATCH("Token",INDIRECT("'"&amp;P139&amp;"'!"&amp;"A1"&amp;":"&amp;"BZ1"),0)+64)&amp;"1"&amp;":"&amp;CHAR(MATCH("Token",INDIRECT("'"&amp;P139&amp;"'!"&amp;"A1"&amp;":"&amp;"BZ1"),0)+64)&amp;"100"),MATCH($D139,INDIRECT("'"&amp;P139&amp;"'!"&amp;CHAR(MATCH("CAB2D Field",INDIRECT("'"&amp;P139&amp;"'!"&amp;"A1"&amp;":"&amp;"BZ1"),0)+64)&amp;"1"&amp;":"&amp;CHAR(MATCH("CAB2D Field",INDIRECT("'"&amp;P139&amp;"'!"&amp;"A1"&amp;":"&amp;"BZ1"),0)+64)&amp;"100"),0)))</f>
        <v/>
      </c>
      <c r="R139" s="139" t="str">
        <f t="array" aca="1" ref="R139" ca="1">IF(ISERROR(MATCH($D139,INDIRECT("'"&amp;P139&amp;"'!"&amp;CHAR(MATCH("CAB2D Field",INDIRECT("'"&amp;P139&amp;"'!"&amp;"A1"&amp;":"&amp;"BZ1"),0)+64)&amp;"1"&amp;":"&amp;CHAR(MATCH("CAB2D Field",INDIRECT("'"&amp;P139&amp;"'!"&amp;"A1"&amp;":"&amp;"BZ1"),0)+64)&amp;"100"),0)),"",INDEX(INDIRECT("'"&amp;P139&amp;"'!"&amp;CHAR(MATCH("Length",INDIRECT("'"&amp;P139&amp;"'!"&amp;"A1"&amp;":"&amp;"BZ1"),0)+64)&amp;"1"&amp;":"&amp;CHAR(MATCH("Length",INDIRECT("'"&amp;P139&amp;"'!"&amp;"A1"&amp;":"&amp;"BZ1"),0)+64)&amp;"100"),MATCH($D139,INDIRECT("'"&amp;P139&amp;"'!"&amp;CHAR(MATCH("CAB2D Field",INDIRECT("'"&amp;P139&amp;"'!"&amp;"A1"&amp;":"&amp;"BZ1"),0)+64)&amp;"1"&amp;":"&amp;CHAR(MATCH("CAB2D Field",INDIRECT("'"&amp;P139&amp;"'!"&amp;"A1"&amp;":"&amp;"BZ1"),0)+64)&amp;"100"),0)))</f>
        <v/>
      </c>
      <c r="S139" s="139">
        <f t="shared" ca="1" si="13"/>
        <v>1</v>
      </c>
      <c r="T139" s="139" t="str">
        <f t="array" aca="1" ref="T139" ca="1">IF(ISERROR(MATCH(1,--(ISERROR(SEARCH($D139,INDIRECT("'"&amp;M139&amp;"'!"&amp;CHAR(MATCH("CAB2D Field",INDIRECT("'"&amp;M139&amp;"'!"&amp;"A1"&amp;":"&amp;"BZ1"),0)+64)&amp;"1"&amp;":"&amp;CHAR(MATCH("CAB2D Field",INDIRECT("'"&amp;M139&amp;"'!"&amp;"A1"&amp;":"&amp;"BZ1"),0)+64)&amp;"100")))=FALSE),0)),"",INDEX(INDIRECT("'"&amp;M139&amp;"'!"&amp;CHAR(MATCH("Optional mandatory",INDIRECT("'"&amp;M139&amp;"'!"&amp;"A1"&amp;":"&amp;"BZ1"),0)+64)&amp;"1"&amp;":"&amp;CHAR(MATCH("Optional mandatory",INDIRECT("'"&amp;M139&amp;"'!"&amp;"A1"&amp;":"&amp;"BZ1"),0)+64)&amp;"100"),MATCH(1,--(ISERROR(SEARCH($D139,INDIRECT("'"&amp;M139&amp;"'!"&amp;CHAR(MATCH("CAB2D Field",INDIRECT("'"&amp;M139&amp;"'!"&amp;"A1"&amp;":"&amp;"BZ1"),0)+64)&amp;"1"&amp;":"&amp;CHAR(MATCH("CAB2D Field",INDIRECT("'"&amp;M139&amp;"'!"&amp;"A1"&amp;":"&amp;"BZ1"),0)+64)&amp;"100")))=FALSE),0)))</f>
        <v/>
      </c>
      <c r="U139" s="139" t="str">
        <f t="array" aca="1" ref="U139" ca="1">IF(M139="N/A",H139,IF(ISERROR(MATCH(1,--(ISERROR(SEARCH($D139,INDIRECT("'"&amp;M139&amp;"'!"&amp;CHAR(MATCH("CAB2D Field",INDIRECT("'"&amp;M139&amp;"'!"&amp;"A1"&amp;":"&amp;"BZ1"),0)+64)&amp;"1"&amp;":"&amp;CHAR(MATCH("CAB2D Field",INDIRECT("'"&amp;M139&amp;"'!"&amp;"A1"&amp;":"&amp;"BZ1"),0)+64)&amp;"100")))=FALSE),0)),"",INDEX(INDIRECT("'"&amp;M139&amp;"'!"&amp;CHAR(MATCH("Data type",INDIRECT("'"&amp;M139&amp;"'!"&amp;"A1"&amp;":"&amp;"BZ1"),0)+64)&amp;"1"&amp;":"&amp;CHAR(MATCH("Data type",INDIRECT("'"&amp;M139&amp;"'!"&amp;"A1"&amp;":"&amp;"BZ1"),0)+64)&amp;"100"),MATCH(1,--(ISERROR(SEARCH($D139,INDIRECT("'"&amp;M139&amp;"'!"&amp;CHAR(MATCH("CAB2D Field",INDIRECT("'"&amp;M139&amp;"'!"&amp;"A1"&amp;":"&amp;"BZ1"),0)+64)&amp;"1"&amp;":"&amp;CHAR(MATCH("CAB2D Field",INDIRECT("'"&amp;M139&amp;"'!"&amp;"A1"&amp;":"&amp;"BZ1"),0)+64)&amp;"100")))=FALSE),0))))</f>
        <v/>
      </c>
    </row>
    <row r="140" spans="1:21" x14ac:dyDescent="0.25">
      <c r="A140" s="133">
        <f t="shared" si="7"/>
        <v>137</v>
      </c>
      <c r="B140" s="139" t="s">
        <v>1696</v>
      </c>
      <c r="C140" s="139">
        <v>6</v>
      </c>
      <c r="D140" s="140" t="s">
        <v>1709</v>
      </c>
      <c r="E140" s="139" t="s">
        <v>1710</v>
      </c>
      <c r="F140" s="139">
        <v>1</v>
      </c>
      <c r="G140" s="139"/>
      <c r="H140" s="139" t="s">
        <v>166</v>
      </c>
      <c r="I140" s="139">
        <v>1</v>
      </c>
      <c r="J140" s="139" t="s">
        <v>1457</v>
      </c>
      <c r="K140" s="139"/>
      <c r="L140" s="140" t="s">
        <v>1711</v>
      </c>
      <c r="M140" s="139" t="s">
        <v>1702</v>
      </c>
      <c r="N140" s="139" t="str">
        <f t="array" aca="1" ref="N140" ca="1">IF(ISERROR(MATCH(1,--(ISERROR(SEARCH($D140,INDIRECT("'"&amp;M140&amp;"'!"&amp;CHAR(MATCH("CAB2D Field",INDIRECT("'"&amp;M140&amp;"'!"&amp;"A1"&amp;":"&amp;"BZ1"),0)+64)&amp;"1"&amp;":"&amp;CHAR(MATCH("CAB2D Field",INDIRECT("'"&amp;M140&amp;"'!"&amp;"A1"&amp;":"&amp;"BZ1"),0)+64)&amp;"100")))=FALSE),0)),"",INDEX(INDIRECT("'"&amp;M140&amp;"'!"&amp;CHAR(MATCH("Token",INDIRECT("'"&amp;M140&amp;"'!"&amp;"A1"&amp;":"&amp;"BZ1"),0)+64)&amp;"1"&amp;":"&amp;CHAR(MATCH("Token",INDIRECT("'"&amp;M140&amp;"'!"&amp;"A1"&amp;":"&amp;"BZ1"),0)+64)&amp;"100"),MATCH(1,--(ISERROR(SEARCH($D140,INDIRECT("'"&amp;M140&amp;"'!"&amp;CHAR(MATCH("CAB2D Field",INDIRECT("'"&amp;M140&amp;"'!"&amp;"A1"&amp;":"&amp;"BZ1"),0)+64)&amp;"1"&amp;":"&amp;CHAR(MATCH("CAB2D Field",INDIRECT("'"&amp;M140&amp;"'!"&amp;"A1"&amp;":"&amp;"BZ1"),0)+64)&amp;"100")))=FALSE),0)))</f>
        <v/>
      </c>
      <c r="O140" s="139" t="str">
        <f t="shared" ca="1" si="12"/>
        <v/>
      </c>
      <c r="P140" s="139"/>
      <c r="Q140" s="139" t="str">
        <f t="array" aca="1" ref="Q140" ca="1">IF(ISERROR(MATCH($D140,INDIRECT("'"&amp;P140&amp;"'!"&amp;CHAR(MATCH("CAB2D Field",INDIRECT("'"&amp;P140&amp;"'!"&amp;"A1"&amp;":"&amp;"BZ1"),0)+64)&amp;"1"&amp;":"&amp;CHAR(MATCH("CAB2D Field",INDIRECT("'"&amp;P140&amp;"'!"&amp;"A1"&amp;":"&amp;"BZ1"),0)+64)&amp;"100"),0)),"",INDEX(INDIRECT("'"&amp;P140&amp;"'!"&amp;CHAR(MATCH("Token",INDIRECT("'"&amp;P140&amp;"'!"&amp;"A1"&amp;":"&amp;"BZ1"),0)+64)&amp;"1"&amp;":"&amp;CHAR(MATCH("Token",INDIRECT("'"&amp;P140&amp;"'!"&amp;"A1"&amp;":"&amp;"BZ1"),0)+64)&amp;"100"),MATCH($D140,INDIRECT("'"&amp;P140&amp;"'!"&amp;CHAR(MATCH("CAB2D Field",INDIRECT("'"&amp;P140&amp;"'!"&amp;"A1"&amp;":"&amp;"BZ1"),0)+64)&amp;"1"&amp;":"&amp;CHAR(MATCH("CAB2D Field",INDIRECT("'"&amp;P140&amp;"'!"&amp;"A1"&amp;":"&amp;"BZ1"),0)+64)&amp;"100"),0)))</f>
        <v/>
      </c>
      <c r="R140" s="139" t="str">
        <f t="array" aca="1" ref="R140" ca="1">IF(ISERROR(MATCH($D140,INDIRECT("'"&amp;P140&amp;"'!"&amp;CHAR(MATCH("CAB2D Field",INDIRECT("'"&amp;P140&amp;"'!"&amp;"A1"&amp;":"&amp;"BZ1"),0)+64)&amp;"1"&amp;":"&amp;CHAR(MATCH("CAB2D Field",INDIRECT("'"&amp;P140&amp;"'!"&amp;"A1"&amp;":"&amp;"BZ1"),0)+64)&amp;"100"),0)),"",INDEX(INDIRECT("'"&amp;P140&amp;"'!"&amp;CHAR(MATCH("Length",INDIRECT("'"&amp;P140&amp;"'!"&amp;"A1"&amp;":"&amp;"BZ1"),0)+64)&amp;"1"&amp;":"&amp;CHAR(MATCH("Length",INDIRECT("'"&amp;P140&amp;"'!"&amp;"A1"&amp;":"&amp;"BZ1"),0)+64)&amp;"100"),MATCH($D140,INDIRECT("'"&amp;P140&amp;"'!"&amp;CHAR(MATCH("CAB2D Field",INDIRECT("'"&amp;P140&amp;"'!"&amp;"A1"&amp;":"&amp;"BZ1"),0)+64)&amp;"1"&amp;":"&amp;CHAR(MATCH("CAB2D Field",INDIRECT("'"&amp;P140&amp;"'!"&amp;"A1"&amp;":"&amp;"BZ1"),0)+64)&amp;"100"),0)))</f>
        <v/>
      </c>
      <c r="S140" s="139">
        <f t="shared" ca="1" si="13"/>
        <v>1</v>
      </c>
      <c r="T140" s="139" t="str">
        <f t="array" aca="1" ref="T140" ca="1">IF(ISERROR(MATCH(1,--(ISERROR(SEARCH($D140,INDIRECT("'"&amp;M140&amp;"'!"&amp;CHAR(MATCH("CAB2D Field",INDIRECT("'"&amp;M140&amp;"'!"&amp;"A1"&amp;":"&amp;"BZ1"),0)+64)&amp;"1"&amp;":"&amp;CHAR(MATCH("CAB2D Field",INDIRECT("'"&amp;M140&amp;"'!"&amp;"A1"&amp;":"&amp;"BZ1"),0)+64)&amp;"100")))=FALSE),0)),"",INDEX(INDIRECT("'"&amp;M140&amp;"'!"&amp;CHAR(MATCH("Optional mandatory",INDIRECT("'"&amp;M140&amp;"'!"&amp;"A1"&amp;":"&amp;"BZ1"),0)+64)&amp;"1"&amp;":"&amp;CHAR(MATCH("Optional mandatory",INDIRECT("'"&amp;M140&amp;"'!"&amp;"A1"&amp;":"&amp;"BZ1"),0)+64)&amp;"100"),MATCH(1,--(ISERROR(SEARCH($D140,INDIRECT("'"&amp;M140&amp;"'!"&amp;CHAR(MATCH("CAB2D Field",INDIRECT("'"&amp;M140&amp;"'!"&amp;"A1"&amp;":"&amp;"BZ1"),0)+64)&amp;"1"&amp;":"&amp;CHAR(MATCH("CAB2D Field",INDIRECT("'"&amp;M140&amp;"'!"&amp;"A1"&amp;":"&amp;"BZ1"),0)+64)&amp;"100")))=FALSE),0)))</f>
        <v/>
      </c>
      <c r="U140" s="139" t="str">
        <f t="array" aca="1" ref="U140" ca="1">IF(M140="N/A",H140,IF(ISERROR(MATCH(1,--(ISERROR(SEARCH($D140,INDIRECT("'"&amp;M140&amp;"'!"&amp;CHAR(MATCH("CAB2D Field",INDIRECT("'"&amp;M140&amp;"'!"&amp;"A1"&amp;":"&amp;"BZ1"),0)+64)&amp;"1"&amp;":"&amp;CHAR(MATCH("CAB2D Field",INDIRECT("'"&amp;M140&amp;"'!"&amp;"A1"&amp;":"&amp;"BZ1"),0)+64)&amp;"100")))=FALSE),0)),"",INDEX(INDIRECT("'"&amp;M140&amp;"'!"&amp;CHAR(MATCH("Data type",INDIRECT("'"&amp;M140&amp;"'!"&amp;"A1"&amp;":"&amp;"BZ1"),0)+64)&amp;"1"&amp;":"&amp;CHAR(MATCH("Data type",INDIRECT("'"&amp;M140&amp;"'!"&amp;"A1"&amp;":"&amp;"BZ1"),0)+64)&amp;"100"),MATCH(1,--(ISERROR(SEARCH($D140,INDIRECT("'"&amp;M140&amp;"'!"&amp;CHAR(MATCH("CAB2D Field",INDIRECT("'"&amp;M140&amp;"'!"&amp;"A1"&amp;":"&amp;"BZ1"),0)+64)&amp;"1"&amp;":"&amp;CHAR(MATCH("CAB2D Field",INDIRECT("'"&amp;M140&amp;"'!"&amp;"A1"&amp;":"&amp;"BZ1"),0)+64)&amp;"100")))=FALSE),0))))</f>
        <v/>
      </c>
    </row>
    <row r="141" spans="1:21" x14ac:dyDescent="0.25">
      <c r="A141" s="133">
        <f t="shared" si="7"/>
        <v>138</v>
      </c>
      <c r="B141" s="139" t="s">
        <v>1696</v>
      </c>
      <c r="C141" s="139"/>
      <c r="D141" s="140"/>
      <c r="E141" s="139" t="s">
        <v>1497</v>
      </c>
      <c r="F141" s="139">
        <v>1</v>
      </c>
      <c r="G141" s="139"/>
      <c r="H141" s="139" t="s">
        <v>154</v>
      </c>
      <c r="I141" s="139">
        <v>1</v>
      </c>
      <c r="J141" s="139"/>
      <c r="K141" s="139"/>
      <c r="L141" s="140" t="s">
        <v>1498</v>
      </c>
      <c r="M141" s="139" t="s">
        <v>76</v>
      </c>
      <c r="N141" s="139" t="str">
        <f t="array" aca="1" ref="N141" ca="1">IF(ISERROR(MATCH(1,--(ISERROR(SEARCH($D141,INDIRECT("'"&amp;M141&amp;"'!"&amp;CHAR(MATCH("CAB2D Field",INDIRECT("'"&amp;M141&amp;"'!"&amp;"A1"&amp;":"&amp;"BZ1"),0)+64)&amp;"1"&amp;":"&amp;CHAR(MATCH("CAB2D Field",INDIRECT("'"&amp;M141&amp;"'!"&amp;"A1"&amp;":"&amp;"BZ1"),0)+64)&amp;"100")))=FALSE),0)),"",INDEX(INDIRECT("'"&amp;M141&amp;"'!"&amp;CHAR(MATCH("Token",INDIRECT("'"&amp;M141&amp;"'!"&amp;"A1"&amp;":"&amp;"BZ1"),0)+64)&amp;"1"&amp;":"&amp;CHAR(MATCH("Token",INDIRECT("'"&amp;M141&amp;"'!"&amp;"A1"&amp;":"&amp;"BZ1"),0)+64)&amp;"100"),MATCH(1,--(ISERROR(SEARCH($D141,INDIRECT("'"&amp;M141&amp;"'!"&amp;CHAR(MATCH("CAB2D Field",INDIRECT("'"&amp;M141&amp;"'!"&amp;"A1"&amp;":"&amp;"BZ1"),0)+64)&amp;"1"&amp;":"&amp;CHAR(MATCH("CAB2D Field",INDIRECT("'"&amp;M141&amp;"'!"&amp;"A1"&amp;":"&amp;"BZ1"),0)+64)&amp;"100")))=FALSE),0)))</f>
        <v/>
      </c>
      <c r="O141" s="139" t="str">
        <f t="shared" ca="1" si="12"/>
        <v/>
      </c>
      <c r="P141" s="139"/>
      <c r="Q141" s="139" t="str">
        <f t="array" aca="1" ref="Q141" ca="1">IF(ISERROR(MATCH($D141,INDIRECT("'"&amp;P141&amp;"'!"&amp;CHAR(MATCH("CAB2D Field",INDIRECT("'"&amp;P141&amp;"'!"&amp;"A1"&amp;":"&amp;"BZ1"),0)+64)&amp;"1"&amp;":"&amp;CHAR(MATCH("CAB2D Field",INDIRECT("'"&amp;P141&amp;"'!"&amp;"A1"&amp;":"&amp;"BZ1"),0)+64)&amp;"100"),0)),"",INDEX(INDIRECT("'"&amp;P141&amp;"'!"&amp;CHAR(MATCH("Token",INDIRECT("'"&amp;P141&amp;"'!"&amp;"A1"&amp;":"&amp;"BZ1"),0)+64)&amp;"1"&amp;":"&amp;CHAR(MATCH("Token",INDIRECT("'"&amp;P141&amp;"'!"&amp;"A1"&amp;":"&amp;"BZ1"),0)+64)&amp;"100"),MATCH($D141,INDIRECT("'"&amp;P141&amp;"'!"&amp;CHAR(MATCH("CAB2D Field",INDIRECT("'"&amp;P141&amp;"'!"&amp;"A1"&amp;":"&amp;"BZ1"),0)+64)&amp;"1"&amp;":"&amp;CHAR(MATCH("CAB2D Field",INDIRECT("'"&amp;P141&amp;"'!"&amp;"A1"&amp;":"&amp;"BZ1"),0)+64)&amp;"100"),0)))</f>
        <v/>
      </c>
      <c r="R141" s="139" t="str">
        <f t="array" aca="1" ref="R141" ca="1">IF(ISERROR(MATCH($D141,INDIRECT("'"&amp;P141&amp;"'!"&amp;CHAR(MATCH("CAB2D Field",INDIRECT("'"&amp;P141&amp;"'!"&amp;"A1"&amp;":"&amp;"BZ1"),0)+64)&amp;"1"&amp;":"&amp;CHAR(MATCH("CAB2D Field",INDIRECT("'"&amp;P141&amp;"'!"&amp;"A1"&amp;":"&amp;"BZ1"),0)+64)&amp;"100"),0)),"",INDEX(INDIRECT("'"&amp;P141&amp;"'!"&amp;CHAR(MATCH("Length",INDIRECT("'"&amp;P141&amp;"'!"&amp;"A1"&amp;":"&amp;"BZ1"),0)+64)&amp;"1"&amp;":"&amp;CHAR(MATCH("Length",INDIRECT("'"&amp;P141&amp;"'!"&amp;"A1"&amp;":"&amp;"BZ1"),0)+64)&amp;"100"),MATCH($D141,INDIRECT("'"&amp;P141&amp;"'!"&amp;CHAR(MATCH("CAB2D Field",INDIRECT("'"&amp;P141&amp;"'!"&amp;"A1"&amp;":"&amp;"BZ1"),0)+64)&amp;"1"&amp;":"&amp;CHAR(MATCH("CAB2D Field",INDIRECT("'"&amp;P141&amp;"'!"&amp;"A1"&amp;":"&amp;"BZ1"),0)+64)&amp;"100"),0)))</f>
        <v/>
      </c>
      <c r="S141" s="139">
        <f t="shared" ca="1" si="13"/>
        <v>1</v>
      </c>
      <c r="T141" s="139" t="str">
        <f t="array" aca="1" ref="T141" ca="1">IF(ISERROR(MATCH(1,--(ISERROR(SEARCH($D141,INDIRECT("'"&amp;M141&amp;"'!"&amp;CHAR(MATCH("CAB2D Field",INDIRECT("'"&amp;M141&amp;"'!"&amp;"A1"&amp;":"&amp;"BZ1"),0)+64)&amp;"1"&amp;":"&amp;CHAR(MATCH("CAB2D Field",INDIRECT("'"&amp;M141&amp;"'!"&amp;"A1"&amp;":"&amp;"BZ1"),0)+64)&amp;"100")))=FALSE),0)),"",INDEX(INDIRECT("'"&amp;M141&amp;"'!"&amp;CHAR(MATCH("Optional mandatory",INDIRECT("'"&amp;M141&amp;"'!"&amp;"A1"&amp;":"&amp;"BZ1"),0)+64)&amp;"1"&amp;":"&amp;CHAR(MATCH("Optional mandatory",INDIRECT("'"&amp;M141&amp;"'!"&amp;"A1"&amp;":"&amp;"BZ1"),0)+64)&amp;"100"),MATCH(1,--(ISERROR(SEARCH($D141,INDIRECT("'"&amp;M141&amp;"'!"&amp;CHAR(MATCH("CAB2D Field",INDIRECT("'"&amp;M141&amp;"'!"&amp;"A1"&amp;":"&amp;"BZ1"),0)+64)&amp;"1"&amp;":"&amp;CHAR(MATCH("CAB2D Field",INDIRECT("'"&amp;M141&amp;"'!"&amp;"A1"&amp;":"&amp;"BZ1"),0)+64)&amp;"100")))=FALSE),0)))</f>
        <v/>
      </c>
      <c r="U141" s="139" t="str">
        <f t="array" aca="1" ref="U141" ca="1">IF(M141="N/A",H141,IF(ISERROR(MATCH(1,--(ISERROR(SEARCH($D141,INDIRECT("'"&amp;M141&amp;"'!"&amp;CHAR(MATCH("CAB2D Field",INDIRECT("'"&amp;M141&amp;"'!"&amp;"A1"&amp;":"&amp;"BZ1"),0)+64)&amp;"1"&amp;":"&amp;CHAR(MATCH("CAB2D Field",INDIRECT("'"&amp;M141&amp;"'!"&amp;"A1"&amp;":"&amp;"BZ1"),0)+64)&amp;"100")))=FALSE),0)),"",INDEX(INDIRECT("'"&amp;M141&amp;"'!"&amp;CHAR(MATCH("Data type",INDIRECT("'"&amp;M141&amp;"'!"&amp;"A1"&amp;":"&amp;"BZ1"),0)+64)&amp;"1"&amp;":"&amp;CHAR(MATCH("Data type",INDIRECT("'"&amp;M141&amp;"'!"&amp;"A1"&amp;":"&amp;"BZ1"),0)+64)&amp;"100"),MATCH(1,--(ISERROR(SEARCH($D141,INDIRECT("'"&amp;M141&amp;"'!"&amp;CHAR(MATCH("CAB2D Field",INDIRECT("'"&amp;M141&amp;"'!"&amp;"A1"&amp;":"&amp;"BZ1"),0)+64)&amp;"1"&amp;":"&amp;CHAR(MATCH("CAB2D Field",INDIRECT("'"&amp;M141&amp;"'!"&amp;"A1"&amp;":"&amp;"BZ1"),0)+64)&amp;"100")))=FALSE),0))))</f>
        <v>A</v>
      </c>
    </row>
    <row r="142" spans="1:21" x14ac:dyDescent="0.25">
      <c r="A142" s="283" t="s">
        <v>1712</v>
      </c>
      <c r="B142" s="283"/>
      <c r="C142" s="283"/>
      <c r="D142" s="283"/>
      <c r="E142" s="283"/>
      <c r="F142" s="284">
        <f>SUMIF(M4:M141,"&gt;&lt;""",F4:F141)+SUMIF(M4:M141,"&gt;&lt;""",G4:G141)</f>
        <v>3306</v>
      </c>
      <c r="G142" s="285"/>
      <c r="H142" s="286"/>
      <c r="I142" s="287"/>
      <c r="J142" s="287"/>
      <c r="K142" s="287"/>
      <c r="L142" s="287"/>
      <c r="M142" s="287"/>
      <c r="N142" s="287"/>
      <c r="O142" s="287"/>
      <c r="P142" s="287"/>
      <c r="Q142" s="288"/>
      <c r="R142" s="143"/>
      <c r="S142" s="144">
        <f ca="1">SUM(S4:S141)</f>
        <v>3025</v>
      </c>
      <c r="T142" s="144"/>
      <c r="U142" s="144"/>
    </row>
    <row r="143" spans="1:21" ht="5.0999999999999996" customHeight="1" x14ac:dyDescent="0.25">
      <c r="A143" s="100"/>
      <c r="B143" s="100" t="s">
        <v>1713</v>
      </c>
      <c r="C143" s="100" t="s">
        <v>1713</v>
      </c>
      <c r="D143" s="100" t="s">
        <v>1713</v>
      </c>
      <c r="E143" s="100" t="s">
        <v>1713</v>
      </c>
      <c r="F143" s="100" t="s">
        <v>1713</v>
      </c>
      <c r="G143" s="100" t="s">
        <v>1713</v>
      </c>
      <c r="H143" s="100" t="s">
        <v>1713</v>
      </c>
      <c r="I143" s="100" t="s">
        <v>1713</v>
      </c>
      <c r="J143" s="100" t="s">
        <v>1713</v>
      </c>
      <c r="K143" s="100" t="s">
        <v>1713</v>
      </c>
      <c r="L143" s="100" t="s">
        <v>1713</v>
      </c>
      <c r="M143" s="100" t="s">
        <v>1713</v>
      </c>
      <c r="N143" s="100" t="s">
        <v>1713</v>
      </c>
      <c r="O143" s="100" t="s">
        <v>1713</v>
      </c>
      <c r="P143" s="100" t="s">
        <v>1713</v>
      </c>
      <c r="Q143" s="100" t="s">
        <v>1713</v>
      </c>
      <c r="R143" s="100" t="s">
        <v>1713</v>
      </c>
      <c r="S143" s="100" t="s">
        <v>1713</v>
      </c>
      <c r="T143" s="100" t="s">
        <v>1713</v>
      </c>
      <c r="U143" s="100" t="s">
        <v>1713</v>
      </c>
    </row>
    <row r="145" spans="3:16" x14ac:dyDescent="0.25">
      <c r="C145" s="289" t="s">
        <v>145</v>
      </c>
      <c r="D145" s="290"/>
    </row>
    <row r="146" spans="3:16" ht="24.75" x14ac:dyDescent="0.25">
      <c r="C146" s="148" t="s">
        <v>150</v>
      </c>
      <c r="D146" s="147" t="s">
        <v>1714</v>
      </c>
      <c r="P146" s="146"/>
    </row>
    <row r="149" spans="3:16" x14ac:dyDescent="0.25">
      <c r="E149" s="282" t="s">
        <v>1715</v>
      </c>
      <c r="F149" s="282"/>
      <c r="G149" s="282"/>
    </row>
    <row r="150" spans="3:16" ht="45" x14ac:dyDescent="0.25">
      <c r="E150" s="150" t="s">
        <v>1716</v>
      </c>
      <c r="F150" s="150" t="s">
        <v>1717</v>
      </c>
      <c r="G150" s="150" t="s">
        <v>1718</v>
      </c>
    </row>
    <row r="151" spans="3:16" x14ac:dyDescent="0.25">
      <c r="E151" s="161">
        <v>1</v>
      </c>
      <c r="F151" s="161">
        <f>SUMIFS(CAB2D_MaxSize,CAB2D_Priority,$E151,CAB2D_Subtype,"&gt;&lt;""")+SUMIFS(CAB2D_SubMaxSize,CAB2D_Priority,$E151,CAB2D_Subtype,"&gt;&lt;""")</f>
        <v>1127</v>
      </c>
      <c r="G151" s="161">
        <f ca="1">SUMIFS(CAB2D_GeoDataMaxSize,CAB2D_Priority,$E151,CAB2D_Subtype,"&gt;&lt;""")</f>
        <v>849</v>
      </c>
    </row>
    <row r="152" spans="3:16" x14ac:dyDescent="0.25">
      <c r="E152" s="139">
        <v>2</v>
      </c>
      <c r="F152" s="139">
        <f>SUMIFS(CAB2D_MaxSize,CAB2D_Priority,$E152,CAB2D_Subtype,"&gt;&lt;""")+SUMIFS(CAB2D_SubMaxSize,CAB2D_Priority,$E152,CAB2D_Subtype,"&gt;&lt;""")</f>
        <v>282</v>
      </c>
      <c r="G152" s="139">
        <f ca="1">SUMIFS(CAB2D_GeoDataMaxSize,CAB2D_Priority,$E152,CAB2D_Subtype,"&gt;&lt;""")</f>
        <v>242</v>
      </c>
    </row>
    <row r="153" spans="3:16" x14ac:dyDescent="0.25">
      <c r="E153" s="161">
        <v>5</v>
      </c>
      <c r="F153" s="161">
        <f>SUMIFS(CAB2D_MaxSize,CAB2D_Priority,$E153,CAB2D_Subtype,"&gt;&lt;""")+SUMIFS(CAB2D_SubMaxSize,CAB2D_Priority,$E153,CAB2D_Subtype,"&gt;&lt;""")</f>
        <v>210</v>
      </c>
      <c r="G153" s="161">
        <f ca="1">SUMIFS(CAB2D_GeoDataMaxSize,CAB2D_Priority,$E153,CAB2D_Subtype,"&gt;&lt;""")</f>
        <v>210</v>
      </c>
    </row>
    <row r="154" spans="3:16" x14ac:dyDescent="0.25">
      <c r="E154" s="139">
        <v>10</v>
      </c>
      <c r="F154" s="139">
        <f>SUMIFS(CAB2D_MaxSize,CAB2D_Priority,$E154,CAB2D_Subtype,"&gt;&lt;""")+SUMIFS(CAB2D_SubMaxSize,CAB2D_Priority,$E154,CAB2D_Subtype,"&gt;&lt;""")</f>
        <v>137</v>
      </c>
      <c r="G154" s="139">
        <f ca="1">SUMIFS(CAB2D_GeoDataMaxSize,CAB2D_Priority,$E154,CAB2D_Subtype,"&gt;&lt;""")</f>
        <v>150</v>
      </c>
    </row>
    <row r="155" spans="3:16" x14ac:dyDescent="0.25">
      <c r="E155" s="161" t="s">
        <v>1493</v>
      </c>
      <c r="F155" s="161">
        <f>SUMIFS(CAB2D_MaxSize,CAB2D_Priority,$E155,CAB2D_Subtype,"&gt;&lt;""")+SUMIFS(CAB2D_SubMaxSize,CAB2D_Priority,$E155,CAB2D_Subtype,"&gt;&lt;""")</f>
        <v>528</v>
      </c>
      <c r="G155" s="161">
        <f ca="1">SUMIFS(CAB2D_GeoDataMaxSize,CAB2D_Priority,$E155,CAB2D_Subtype,"&gt;&lt;""")</f>
        <v>528</v>
      </c>
    </row>
    <row r="156" spans="3:16" x14ac:dyDescent="0.25">
      <c r="E156" s="139"/>
      <c r="F156" s="139">
        <f>SUMIFS(CAB2D_MaxSize,CAB2D_Priority,"",CAB2D_Subtype,"&gt;&lt;""")+SUMIFS(CAB2D_SubMaxSize,CAB2D_Priority,"",CAB2D_Subtype,"&gt;&lt;""")</f>
        <v>66</v>
      </c>
      <c r="G156" s="139">
        <f ca="1">SUMIFS(CAB2D_GeoDataMaxSize,CAB2D_Priority,"",CAB2D_Subtype,"&gt;&lt;""")</f>
        <v>240</v>
      </c>
    </row>
    <row r="157" spans="3:16" x14ac:dyDescent="0.25">
      <c r="E157" s="162" t="s">
        <v>1719</v>
      </c>
      <c r="F157" s="163">
        <f>SUM(F151:F156)</f>
        <v>2350</v>
      </c>
      <c r="G157" s="163">
        <f ca="1">SUM(G151:G156)</f>
        <v>2219</v>
      </c>
    </row>
  </sheetData>
  <autoFilter ref="C2:U143" xr:uid="{00000000-0009-0000-0000-00001B000000}"/>
  <mergeCells count="7">
    <mergeCell ref="B1:L1"/>
    <mergeCell ref="M1:U1"/>
    <mergeCell ref="E149:G149"/>
    <mergeCell ref="A142:E142"/>
    <mergeCell ref="F142:G142"/>
    <mergeCell ref="H142:Q142"/>
    <mergeCell ref="C145:D145"/>
  </mergeCells>
  <conditionalFormatting sqref="A99:A142">
    <cfRule type="expression" dxfId="58" priority="65" stopIfTrue="1">
      <formula>AND($D99&lt;&gt;"",$M99="")</formula>
    </cfRule>
    <cfRule type="expression" dxfId="57" priority="64" stopIfTrue="1">
      <formula>OR($E99="Format Envelope trailer",$E99="Format Envelope Header",$M99="N/A")</formula>
    </cfRule>
    <cfRule type="expression" dxfId="56" priority="63" stopIfTrue="1">
      <formula>ISERROR(SEARCH("BLOCL-ID",$E99))=FALSE</formula>
    </cfRule>
  </conditionalFormatting>
  <conditionalFormatting sqref="A142">
    <cfRule type="expression" dxfId="55" priority="62" stopIfTrue="1">
      <formula>ISODD($A142)=FALSE</formula>
    </cfRule>
    <cfRule type="expression" dxfId="54" priority="61" stopIfTrue="1">
      <formula>AND($D142&lt;&gt;"",$M142="")</formula>
    </cfRule>
    <cfRule type="expression" dxfId="53" priority="60" stopIfTrue="1">
      <formula>OR($E142="Format Envelope trailer",$E142="Format Envelope Header",$M142="N/A")</formula>
    </cfRule>
    <cfRule type="expression" dxfId="52" priority="59" stopIfTrue="1">
      <formula>ISERROR(SEARCH("BLOCL-ID",$E142))=FALSE</formula>
    </cfRule>
  </conditionalFormatting>
  <conditionalFormatting sqref="A4:L50 A51:B98 A99:A141">
    <cfRule type="expression" dxfId="51" priority="69" stopIfTrue="1">
      <formula>ISODD($A4)=FALSE</formula>
    </cfRule>
  </conditionalFormatting>
  <conditionalFormatting sqref="A4:S50 M51:S141 T4:U141 A51:B98 S142:U142">
    <cfRule type="expression" dxfId="50" priority="66" stopIfTrue="1">
      <formula>ISERROR(SEARCH("BLOCL-ID",$E4))=FALSE</formula>
    </cfRule>
  </conditionalFormatting>
  <conditionalFormatting sqref="A4:S50 T4:U141 A51:B98 M51:S141 S142:U142">
    <cfRule type="expression" dxfId="49" priority="68" stopIfTrue="1">
      <formula>AND($D4&lt;&gt;"",$M4="")</formula>
    </cfRule>
    <cfRule type="expression" dxfId="48" priority="67" stopIfTrue="1">
      <formula>OR($E4="Format Envelope trailer",$E4="Format Envelope Header",$M4="N/A")</formula>
    </cfRule>
  </conditionalFormatting>
  <conditionalFormatting sqref="B99:B120">
    <cfRule type="expression" dxfId="47" priority="11" stopIfTrue="1">
      <formula>ISODD($A99)=FALSE</formula>
    </cfRule>
    <cfRule type="expression" dxfId="46" priority="12" stopIfTrue="1">
      <formula>ISERROR(SEARCH("BLOCL-ID",$E99))=FALSE</formula>
    </cfRule>
    <cfRule type="expression" dxfId="45" priority="13" stopIfTrue="1">
      <formula>OR($E99="Format Envelope trailer",$E99="Format Envelope Header",$M99="N/A")</formula>
    </cfRule>
    <cfRule type="expression" dxfId="44" priority="14" stopIfTrue="1">
      <formula>AND($D99&lt;&gt;"",$M99="")</formula>
    </cfRule>
  </conditionalFormatting>
  <conditionalFormatting sqref="B99:B141">
    <cfRule type="expression" dxfId="43" priority="5" stopIfTrue="1">
      <formula>ISERROR(SEARCH("BLOCL-ID",$E99))=FALSE</formula>
    </cfRule>
    <cfRule type="expression" dxfId="42" priority="6" stopIfTrue="1">
      <formula>OR($E99="Format Envelope trailer",$E99="Format Envelope Header",$M99="N/A")</formula>
    </cfRule>
    <cfRule type="expression" dxfId="41" priority="7" stopIfTrue="1">
      <formula>AND($D99&lt;&gt;"",$M99="")</formula>
    </cfRule>
  </conditionalFormatting>
  <conditionalFormatting sqref="B121:B141">
    <cfRule type="expression" dxfId="40" priority="1" stopIfTrue="1">
      <formula>ISERROR(SEARCH("BLOCL-ID",$E121))=FALSE</formula>
    </cfRule>
    <cfRule type="expression" dxfId="39" priority="2" stopIfTrue="1">
      <formula>OR($E121="Format Envelope trailer",$E121="Format Envelope Header",$M121="N/A")</formula>
    </cfRule>
    <cfRule type="expression" dxfId="38" priority="3" stopIfTrue="1">
      <formula>AND($D121&lt;&gt;"",$M121="")</formula>
    </cfRule>
    <cfRule type="expression" dxfId="37" priority="4" stopIfTrue="1">
      <formula>ISODD($A121)=FALSE</formula>
    </cfRule>
  </conditionalFormatting>
  <conditionalFormatting sqref="B4:S32 T4:U141 O33:S34 B35:S50 M51:S141 S142:U142 C23:L50 B33:L34 B51:B98">
    <cfRule type="expression" dxfId="36" priority="74" stopIfTrue="1">
      <formula>OR($E4="Format Envelope trailer",$E4="Format Envelope Header",$M4="N/A")</formula>
    </cfRule>
  </conditionalFormatting>
  <conditionalFormatting sqref="B4:S50 C23:L50 B51:B98 T4:U141 M51:S141 S142:U142">
    <cfRule type="expression" dxfId="35" priority="70" stopIfTrue="1">
      <formula>ISERROR(SEARCH("BLOCL-ID",$E4))=FALSE</formula>
    </cfRule>
  </conditionalFormatting>
  <conditionalFormatting sqref="B4:S50 M51:S141 T4:U141 B51:B98 S142:U142">
    <cfRule type="expression" dxfId="34" priority="91" stopIfTrue="1">
      <formula>AND($D4&lt;&gt;"",$M4="")</formula>
    </cfRule>
  </conditionalFormatting>
  <conditionalFormatting sqref="C51:L141">
    <cfRule type="expression" dxfId="33" priority="21" stopIfTrue="1">
      <formula>AND($D51&lt;&gt;"",$M51="")</formula>
    </cfRule>
    <cfRule type="expression" dxfId="32" priority="17" stopIfTrue="1">
      <formula>AND($D51&lt;&gt;"",$M51="")</formula>
    </cfRule>
    <cfRule type="expression" dxfId="31" priority="15" stopIfTrue="1">
      <formula>ISERROR(SEARCH("BLOCL-ID",$E51))=FALSE</formula>
    </cfRule>
    <cfRule type="expression" dxfId="30" priority="16" stopIfTrue="1">
      <formula>OR($E51="Format Envelope trailer",$E51="Format Envelope Header",$M51="N/A")</formula>
    </cfRule>
    <cfRule type="expression" dxfId="29" priority="18" stopIfTrue="1">
      <formula>ISODD($A51)=FALSE</formula>
    </cfRule>
    <cfRule type="expression" dxfId="28" priority="19" stopIfTrue="1">
      <formula>ISERROR(SEARCH("BLOCL-ID",$E51))=FALSE</formula>
    </cfRule>
    <cfRule type="expression" dxfId="27" priority="20" stopIfTrue="1">
      <formula>OR($E51="Format Envelope trailer",$E51="Format Envelope Header",$M51="N/A")</formula>
    </cfRule>
  </conditionalFormatting>
  <conditionalFormatting sqref="E152:G152">
    <cfRule type="expression" dxfId="26" priority="36" stopIfTrue="1">
      <formula>ISERROR(SEARCH("BLOCL-ID",$E152))=FALSE</formula>
    </cfRule>
    <cfRule type="expression" dxfId="25" priority="37" stopIfTrue="1">
      <formula>OR($E152="Format Envelope trailer",$E152="Format Envelope Header",$M152="N/A")</formula>
    </cfRule>
    <cfRule type="expression" dxfId="24" priority="38" stopIfTrue="1">
      <formula>AND($D152&lt;&gt;"",$M152="")</formula>
    </cfRule>
    <cfRule type="expression" dxfId="23" priority="39" stopIfTrue="1">
      <formula>ISODD($A152)=FALSE</formula>
    </cfRule>
    <cfRule type="expression" dxfId="22" priority="40" stopIfTrue="1">
      <formula>ISERROR(SEARCH("BLOCL-ID",$E152))=FALSE</formula>
    </cfRule>
    <cfRule type="expression" dxfId="21" priority="41" stopIfTrue="1">
      <formula>OR($E152="Format Envelope trailer",$E152="Format Envelope Header",$M152="N/A")</formula>
    </cfRule>
    <cfRule type="expression" dxfId="20" priority="42" stopIfTrue="1">
      <formula>AND($D152&lt;&gt;"",$M152="")</formula>
    </cfRule>
  </conditionalFormatting>
  <conditionalFormatting sqref="E154:G154">
    <cfRule type="expression" dxfId="19" priority="35" stopIfTrue="1">
      <formula>AND($D154&lt;&gt;"",$M154="")</formula>
    </cfRule>
    <cfRule type="expression" dxfId="18" priority="33" stopIfTrue="1">
      <formula>ISERROR(SEARCH("BLOCL-ID",$E154))=FALSE</formula>
    </cfRule>
    <cfRule type="expression" dxfId="17" priority="32" stopIfTrue="1">
      <formula>ISODD($A154)=FALSE</formula>
    </cfRule>
    <cfRule type="expression" dxfId="16" priority="31" stopIfTrue="1">
      <formula>AND($D154&lt;&gt;"",$M154="")</formula>
    </cfRule>
    <cfRule type="expression" dxfId="15" priority="30" stopIfTrue="1">
      <formula>OR($E154="Format Envelope trailer",$E154="Format Envelope Header",$M154="N/A")</formula>
    </cfRule>
    <cfRule type="expression" dxfId="14" priority="29" stopIfTrue="1">
      <formula>ISERROR(SEARCH("BLOCL-ID",$E154))=FALSE</formula>
    </cfRule>
    <cfRule type="expression" dxfId="13" priority="34" stopIfTrue="1">
      <formula>OR($E154="Format Envelope trailer",$E154="Format Envelope Header",$M154="N/A")</formula>
    </cfRule>
  </conditionalFormatting>
  <conditionalFormatting sqref="E156:G156">
    <cfRule type="expression" dxfId="12" priority="28" stopIfTrue="1">
      <formula>AND($D156&lt;&gt;"",$M156="")</formula>
    </cfRule>
    <cfRule type="expression" dxfId="11" priority="25" stopIfTrue="1">
      <formula>ISODD($A156)=FALSE</formula>
    </cfRule>
    <cfRule type="expression" dxfId="10" priority="26" stopIfTrue="1">
      <formula>ISERROR(SEARCH("BLOCL-ID",$E156))=FALSE</formula>
    </cfRule>
    <cfRule type="expression" dxfId="9" priority="27" stopIfTrue="1">
      <formula>OR($E156="Format Envelope trailer",$E156="Format Envelope Header",$M156="N/A")</formula>
    </cfRule>
    <cfRule type="expression" dxfId="8" priority="24" stopIfTrue="1">
      <formula>AND($D156&lt;&gt;"",$M156="")</formula>
    </cfRule>
    <cfRule type="expression" dxfId="7" priority="23" stopIfTrue="1">
      <formula>OR($E156="Format Envelope trailer",$E156="Format Envelope Header",$M156="N/A")</formula>
    </cfRule>
    <cfRule type="expression" dxfId="6" priority="22" stopIfTrue="1">
      <formula>ISERROR(SEARCH("BLOCL-ID",$E156))=FALSE</formula>
    </cfRule>
  </conditionalFormatting>
  <conditionalFormatting sqref="M33:N34">
    <cfRule type="expression" dxfId="5" priority="72" stopIfTrue="1">
      <formula>OR($E33="Format Envelope trailer",$E33="Format Envelope Header")</formula>
    </cfRule>
  </conditionalFormatting>
  <conditionalFormatting sqref="M4:U141 S142:U142">
    <cfRule type="expression" dxfId="4" priority="73" stopIfTrue="1">
      <formula>ISODD($A4)=FALSE</formula>
    </cfRule>
  </conditionalFormatting>
  <conditionalFormatting sqref="N4:R4">
    <cfRule type="expression" dxfId="3" priority="75">
      <formula>$E4="Format Envelope trailer"</formula>
    </cfRule>
  </conditionalFormatting>
  <conditionalFormatting sqref="O5:R141">
    <cfRule type="expression" dxfId="2" priority="82">
      <formula>$E5="Format Envelope trailer"</formula>
    </cfRule>
  </conditionalFormatting>
  <conditionalFormatting sqref="S4:S141">
    <cfRule type="expression" dxfId="1" priority="51">
      <formula>OR(AND(F4&lt;&gt;"",F4&lt;&gt;S4),AND(G4&lt;&gt;"",G4&lt;&gt;S4))</formula>
    </cfRule>
  </conditionalFormatting>
  <conditionalFormatting sqref="U4:U141">
    <cfRule type="expression" dxfId="0" priority="43">
      <formula>H4&lt;&gt;U4</formula>
    </cfRule>
  </conditionalFormatting>
  <dataValidations count="1">
    <dataValidation type="list" allowBlank="1" showInputMessage="1" showErrorMessage="1" sqref="M4:M141" xr:uid="{00000000-0002-0000-1B00-000000000000}">
      <formula1>Summary_Sheetname</formula1>
    </dataValidation>
  </dataValidations>
  <pageMargins left="0.7" right="0.7" top="0.75" bottom="0.75" header="0.3" footer="0.3"/>
  <pageSetup paperSize="9" orientation="portrait" r:id="rId1"/>
  <ignoredErrors>
    <ignoredError sqref="O40"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26"/>
  <sheetViews>
    <sheetView workbookViewId="0">
      <selection activeCell="C29" sqref="C29"/>
    </sheetView>
  </sheetViews>
  <sheetFormatPr defaultColWidth="39.85546875" defaultRowHeight="15" x14ac:dyDescent="0.25"/>
  <cols>
    <col min="1" max="1" width="22.28515625" style="2" bestFit="1" customWidth="1"/>
    <col min="2" max="2" width="23.42578125" style="2" customWidth="1"/>
    <col min="3" max="3" width="55.28515625" style="1" bestFit="1" customWidth="1"/>
  </cols>
  <sheetData>
    <row r="1" spans="1:4" ht="29.45" customHeight="1" thickBot="1" x14ac:dyDescent="0.3">
      <c r="A1" s="210" t="s">
        <v>1720</v>
      </c>
      <c r="B1" s="210" t="s">
        <v>1437</v>
      </c>
      <c r="C1" s="211" t="s">
        <v>1366</v>
      </c>
      <c r="D1" s="210" t="s">
        <v>4</v>
      </c>
    </row>
    <row r="2" spans="1:4" x14ac:dyDescent="0.25">
      <c r="A2" s="206">
        <v>7</v>
      </c>
      <c r="B2" s="206"/>
      <c r="C2" s="207" t="s">
        <v>1721</v>
      </c>
      <c r="D2" s="206"/>
    </row>
    <row r="3" spans="1:4" x14ac:dyDescent="0.25">
      <c r="A3" s="208">
        <v>11</v>
      </c>
      <c r="B3" s="208"/>
      <c r="C3" s="209" t="s">
        <v>1722</v>
      </c>
      <c r="D3" s="208"/>
    </row>
    <row r="4" spans="1:4" x14ac:dyDescent="0.25">
      <c r="A4" s="206">
        <v>19</v>
      </c>
      <c r="B4" s="206"/>
      <c r="C4" s="207" t="s">
        <v>1723</v>
      </c>
      <c r="D4" s="206"/>
    </row>
    <row r="5" spans="1:4" x14ac:dyDescent="0.25">
      <c r="A5" s="208">
        <v>25</v>
      </c>
      <c r="B5" s="208"/>
      <c r="C5" s="209" t="s">
        <v>1724</v>
      </c>
      <c r="D5" s="208"/>
    </row>
    <row r="6" spans="1:4" x14ac:dyDescent="0.25">
      <c r="A6" s="206">
        <v>31</v>
      </c>
      <c r="B6" s="206"/>
      <c r="C6" s="207" t="s">
        <v>1725</v>
      </c>
      <c r="D6" s="206"/>
    </row>
    <row r="7" spans="1:4" x14ac:dyDescent="0.25">
      <c r="A7" s="208">
        <v>32</v>
      </c>
      <c r="B7" s="208"/>
      <c r="C7" s="209" t="s">
        <v>1726</v>
      </c>
      <c r="D7" s="208"/>
    </row>
    <row r="8" spans="1:4" x14ac:dyDescent="0.25">
      <c r="A8" s="206">
        <v>35</v>
      </c>
      <c r="B8" s="206"/>
      <c r="C8" s="207" t="s">
        <v>1727</v>
      </c>
      <c r="D8" s="206"/>
    </row>
    <row r="9" spans="1:4" x14ac:dyDescent="0.25">
      <c r="A9" s="208">
        <v>41</v>
      </c>
      <c r="B9" s="208"/>
      <c r="C9" s="209" t="s">
        <v>1728</v>
      </c>
      <c r="D9" s="208"/>
    </row>
    <row r="10" spans="1:4" x14ac:dyDescent="0.25">
      <c r="A10" s="206">
        <v>42</v>
      </c>
      <c r="B10" s="206"/>
      <c r="C10" s="207" t="s">
        <v>1729</v>
      </c>
      <c r="D10" s="206"/>
    </row>
    <row r="11" spans="1:4" x14ac:dyDescent="0.25">
      <c r="A11" s="208">
        <v>50</v>
      </c>
      <c r="B11" s="208"/>
      <c r="C11" s="209" t="s">
        <v>1730</v>
      </c>
      <c r="D11" s="208"/>
    </row>
    <row r="12" spans="1:4" x14ac:dyDescent="0.25">
      <c r="A12" s="206">
        <v>61</v>
      </c>
      <c r="B12" s="206"/>
      <c r="C12" s="207" t="s">
        <v>1731</v>
      </c>
      <c r="D12" s="206"/>
    </row>
    <row r="13" spans="1:4" x14ac:dyDescent="0.25">
      <c r="A13" s="208">
        <v>71</v>
      </c>
      <c r="B13" s="208"/>
      <c r="C13" s="209" t="s">
        <v>1732</v>
      </c>
      <c r="D13" s="208"/>
    </row>
    <row r="14" spans="1:4" x14ac:dyDescent="0.25">
      <c r="A14" s="206">
        <v>72</v>
      </c>
      <c r="B14" s="206"/>
      <c r="C14" s="207" t="s">
        <v>1733</v>
      </c>
      <c r="D14" s="206"/>
    </row>
    <row r="15" spans="1:4" x14ac:dyDescent="0.25">
      <c r="A15" s="208">
        <v>73</v>
      </c>
      <c r="B15" s="208"/>
      <c r="C15" s="209" t="s">
        <v>1734</v>
      </c>
      <c r="D15" s="208"/>
    </row>
    <row r="16" spans="1:4" x14ac:dyDescent="0.25">
      <c r="A16" s="206">
        <v>74</v>
      </c>
      <c r="B16" s="206"/>
      <c r="C16" s="207" t="s">
        <v>1735</v>
      </c>
      <c r="D16" s="206"/>
    </row>
    <row r="17" spans="1:4" x14ac:dyDescent="0.25">
      <c r="A17" s="208">
        <v>81</v>
      </c>
      <c r="B17" s="208"/>
      <c r="C17" s="209" t="s">
        <v>1736</v>
      </c>
      <c r="D17" s="208"/>
    </row>
    <row r="18" spans="1:4" x14ac:dyDescent="0.25">
      <c r="A18" s="206">
        <v>82</v>
      </c>
      <c r="B18" s="206"/>
      <c r="C18" s="207" t="s">
        <v>1737</v>
      </c>
      <c r="D18" s="206"/>
    </row>
    <row r="19" spans="1:4" x14ac:dyDescent="0.25">
      <c r="A19" s="208">
        <v>91</v>
      </c>
      <c r="B19" s="208"/>
      <c r="C19" s="209" t="s">
        <v>1738</v>
      </c>
      <c r="D19" s="208"/>
    </row>
    <row r="20" spans="1:4" x14ac:dyDescent="0.25">
      <c r="A20" s="206">
        <v>92</v>
      </c>
      <c r="B20" s="206"/>
      <c r="C20" s="207" t="s">
        <v>1739</v>
      </c>
      <c r="D20" s="206"/>
    </row>
    <row r="21" spans="1:4" x14ac:dyDescent="0.25">
      <c r="A21" s="208">
        <v>93</v>
      </c>
      <c r="B21" s="208"/>
      <c r="C21" s="209" t="s">
        <v>1740</v>
      </c>
      <c r="D21" s="208"/>
    </row>
    <row r="22" spans="1:4" x14ac:dyDescent="0.25">
      <c r="A22" s="206">
        <v>94</v>
      </c>
      <c r="B22" s="206"/>
      <c r="C22" s="207" t="s">
        <v>1741</v>
      </c>
      <c r="D22" s="206"/>
    </row>
    <row r="23" spans="1:4" x14ac:dyDescent="0.25">
      <c r="A23" s="208">
        <v>95</v>
      </c>
      <c r="B23" s="208"/>
      <c r="C23" s="209" t="s">
        <v>1742</v>
      </c>
      <c r="D23" s="208"/>
    </row>
    <row r="24" spans="1:4" x14ac:dyDescent="0.25">
      <c r="A24" s="206">
        <v>96</v>
      </c>
      <c r="B24" s="206"/>
      <c r="C24" s="207" t="s">
        <v>1743</v>
      </c>
      <c r="D24" s="206"/>
    </row>
    <row r="25" spans="1:4" x14ac:dyDescent="0.25">
      <c r="A25" s="208">
        <v>97</v>
      </c>
      <c r="B25" s="208"/>
      <c r="C25" s="209" t="s">
        <v>1744</v>
      </c>
      <c r="D25" s="208"/>
    </row>
    <row r="26" spans="1:4" x14ac:dyDescent="0.25">
      <c r="A26" s="206">
        <v>98</v>
      </c>
      <c r="B26" s="206"/>
      <c r="C26" s="207" t="s">
        <v>1745</v>
      </c>
      <c r="D26" s="206"/>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73E668897763468EC4B8BDC0C08AD9" ma:contentTypeVersion="13" ma:contentTypeDescription="Create a new document." ma:contentTypeScope="" ma:versionID="538ab855f0599f91e0bbcfbd164aa6eb">
  <xsd:schema xmlns:xsd="http://www.w3.org/2001/XMLSchema" xmlns:xs="http://www.w3.org/2001/XMLSchema" xmlns:p="http://schemas.microsoft.com/office/2006/metadata/properties" xmlns:ns2="5710d031-baae-42eb-bd13-748da4caf00c" xmlns:ns3="1b00093c-6c0c-4938-8644-97ad3014306f" targetNamespace="http://schemas.microsoft.com/office/2006/metadata/properties" ma:root="true" ma:fieldsID="a296c03999a9ca30cbc1beddddd3ad85" ns2:_="" ns3:_="">
    <xsd:import namespace="5710d031-baae-42eb-bd13-748da4caf00c"/>
    <xsd:import namespace="1b00093c-6c0c-4938-8644-97ad301430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0d031-baae-42eb-bd13-748da4caf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00093c-6c0c-4938-8644-97ad301430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3963E3-C930-485D-831B-E7C6F6B6D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0d031-baae-42eb-bd13-748da4caf00c"/>
    <ds:schemaRef ds:uri="1b00093c-6c0c-4938-8644-97ad30143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AFDE9-7416-49B9-A496-8AEB6600603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2536064-5E7A-4A8A-B085-4FD5C2D870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9</vt:i4>
      </vt:variant>
    </vt:vector>
  </HeadingPairs>
  <TitlesOfParts>
    <vt:vector size="38" baseType="lpstr">
      <vt:lpstr>CLASSIFICATION</vt:lpstr>
      <vt:lpstr>SubType</vt:lpstr>
      <vt:lpstr>Summary</vt:lpstr>
      <vt:lpstr>1-HEADER</vt:lpstr>
      <vt:lpstr>2-CONSOLIDATION</vt:lpstr>
      <vt:lpstr>2-CRREQUEST</vt:lpstr>
      <vt:lpstr>2-CRANSWER</vt:lpstr>
      <vt:lpstr>2-TTEVENTS</vt:lpstr>
      <vt:lpstr>3-SHIPMENT</vt:lpstr>
      <vt:lpstr>4-SENDER</vt:lpstr>
      <vt:lpstr>4-RECEIVER</vt:lpstr>
      <vt:lpstr>4-PERS</vt:lpstr>
      <vt:lpstr>4-INTER</vt:lpstr>
      <vt:lpstr>4-DELIVERY</vt:lpstr>
      <vt:lpstr>4-PICKUP</vt:lpstr>
      <vt:lpstr>4-PARCEL</vt:lpstr>
      <vt:lpstr>5-IMG</vt:lpstr>
      <vt:lpstr>5-INTERINVOICELINE</vt:lpstr>
      <vt:lpstr>5-COD</vt:lpstr>
      <vt:lpstr>5-ROD</vt:lpstr>
      <vt:lpstr>5-MSG</vt:lpstr>
      <vt:lpstr>5-SWAP</vt:lpstr>
      <vt:lpstr>5-GOODS</vt:lpstr>
      <vt:lpstr>5-SHIPINFO</vt:lpstr>
      <vt:lpstr>5-RETURN</vt:lpstr>
      <vt:lpstr>5-HZDSUBSTANCE</vt:lpstr>
      <vt:lpstr>PACKINGCODE</vt:lpstr>
      <vt:lpstr>CAB2D Check</vt:lpstr>
      <vt:lpstr>COLREQSTATUS</vt:lpstr>
      <vt:lpstr>CAB2D_GeoDataMaxSize</vt:lpstr>
      <vt:lpstr>CAB2D_MaxSize</vt:lpstr>
      <vt:lpstr>CAB2D_Name</vt:lpstr>
      <vt:lpstr>CAB2D_Priority</vt:lpstr>
      <vt:lpstr>CAB2D_SubMaxSize</vt:lpstr>
      <vt:lpstr>CAB2D_Subtype</vt:lpstr>
      <vt:lpstr>'2-TTEVENTS'!Print_Area</vt:lpstr>
      <vt:lpstr>'5-IMG'!Print_Area</vt:lpstr>
      <vt:lpstr>Summary_Sheetname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Figaro Stéphane</dc:creator>
  <cp:keywords/>
  <dc:description/>
  <cp:lastModifiedBy>Didier Hertsens</cp:lastModifiedBy>
  <cp:revision/>
  <dcterms:created xsi:type="dcterms:W3CDTF">2012-03-19T14:37:44Z</dcterms:created>
  <dcterms:modified xsi:type="dcterms:W3CDTF">2025-06-18T10:33:49Z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0x010100B573E668897763468EC4B8BDC0C08AD9</vt:lpwstr>
  </property>
</Properties>
</file>